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★星川\■R7\08_技能検定（鶴井→星川）\01_技能検定テキスト〔新版・改訂版〕送付\R7\02_修正データ\色なし\04_情報（改訂版ー確認）\02_文書作成ーテキスト#05改訂\"/>
    </mc:Choice>
  </mc:AlternateContent>
  <xr:revisionPtr revIDLastSave="0" documentId="13_ncr:1_{B2EB65EA-69F0-4ED8-8DE0-9CD8AC5BA884}" xr6:coauthVersionLast="36" xr6:coauthVersionMax="36" xr10:uidLastSave="{00000000-0000-0000-0000-000000000000}"/>
  <bookViews>
    <workbookView xWindow="1440" yWindow="240" windowWidth="13860" windowHeight="7910" activeTab="14" xr2:uid="{00000000-000D-0000-FFFF-FFFF00000000}"/>
  </bookViews>
  <sheets>
    <sheet name="6-1" sheetId="3" r:id="rId1"/>
    <sheet name="6-2" sheetId="7" r:id="rId2"/>
    <sheet name="6-3" sheetId="8" r:id="rId3"/>
    <sheet name="6-4" sheetId="9" r:id="rId4"/>
    <sheet name="6-5" sheetId="10" r:id="rId5"/>
    <sheet name="6-6" sheetId="11" r:id="rId6"/>
    <sheet name="6-7" sheetId="12" r:id="rId7"/>
    <sheet name="6-8" sheetId="13" r:id="rId8"/>
    <sheet name="6-9" sheetId="14" r:id="rId9"/>
    <sheet name="6-10" sheetId="15" r:id="rId10"/>
    <sheet name="6-11" sheetId="16" r:id="rId11"/>
    <sheet name="6-12" sheetId="17" r:id="rId12"/>
    <sheet name="6-13" sheetId="18" r:id="rId13"/>
    <sheet name="6-14" sheetId="19" r:id="rId14"/>
    <sheet name="6-15" sheetId="21" r:id="rId15"/>
    <sheet name="6-16" sheetId="22" r:id="rId16"/>
  </sheets>
  <definedNames>
    <definedName name="_xlnm.Print_Area" localSheetId="0">'6-1'!$A$1:$T$66</definedName>
    <definedName name="_xlnm.Print_Area" localSheetId="9">'6-10'!$A$1:$S$73</definedName>
    <definedName name="_xlnm.Print_Area" localSheetId="10">'6-11'!$A$1:$U$73</definedName>
    <definedName name="_xlnm.Print_Area" localSheetId="11">'6-12'!$A$1:$U$83</definedName>
    <definedName name="_xlnm.Print_Area" localSheetId="12">'6-13'!$A$1:$U$75</definedName>
    <definedName name="_xlnm.Print_Area" localSheetId="13">'6-14'!$A$1:$U$74</definedName>
    <definedName name="_xlnm.Print_Area" localSheetId="14">'6-15'!$A$1:$U$73</definedName>
    <definedName name="_xlnm.Print_Area" localSheetId="15">'6-16'!$A$1:$U$85</definedName>
    <definedName name="_xlnm.Print_Area" localSheetId="1">'6-2'!$A$1:$L$64</definedName>
    <definedName name="_xlnm.Print_Area" localSheetId="2">'6-3'!$A$1:$M$82</definedName>
    <definedName name="_xlnm.Print_Area" localSheetId="3">'6-4'!$A$1:$S$69</definedName>
    <definedName name="_xlnm.Print_Area" localSheetId="4">'6-5'!$A$1:$S$66</definedName>
    <definedName name="_xlnm.Print_Area" localSheetId="5">'6-6'!$A$1:$S$70</definedName>
    <definedName name="_xlnm.Print_Area" localSheetId="6">'6-7'!$A$1:$S$79</definedName>
    <definedName name="_xlnm.Print_Area" localSheetId="7">'6-8'!$A$1:$S$72</definedName>
    <definedName name="_xlnm.Print_Area" localSheetId="8">'6-9'!$A$1:$S$76</definedName>
    <definedName name="_xlnm.Print_Titles" localSheetId="0">'6-1'!$1:$3</definedName>
    <definedName name="_xlnm.Print_Titles" localSheetId="1">'6-2'!$1:$3</definedName>
    <definedName name="_xlnm.Print_Titles" localSheetId="2">'6-3'!$1:$3</definedName>
    <definedName name="_xlnm.Print_Titles" localSheetId="3">'6-4'!$1:$3</definedName>
  </definedNames>
  <calcPr calcId="191029"/>
</workbook>
</file>

<file path=xl/calcChain.xml><?xml version="1.0" encoding="utf-8"?>
<calcChain xmlns="http://schemas.openxmlformats.org/spreadsheetml/2006/main">
  <c r="T83" i="22" l="1"/>
  <c r="S83" i="22"/>
  <c r="R83" i="22"/>
  <c r="Q83" i="22"/>
  <c r="P83" i="22"/>
  <c r="O83" i="22"/>
  <c r="N83" i="22"/>
  <c r="M83" i="22"/>
  <c r="K83" i="22"/>
  <c r="J83" i="22"/>
  <c r="I83" i="22"/>
  <c r="F83" i="22"/>
  <c r="C83" i="22"/>
  <c r="R82" i="22"/>
  <c r="Q82" i="22"/>
  <c r="P82" i="22"/>
  <c r="O82" i="22"/>
  <c r="N82" i="22"/>
  <c r="M82" i="22"/>
  <c r="K82" i="22"/>
  <c r="J82" i="22"/>
  <c r="I82" i="22"/>
  <c r="F82" i="22"/>
  <c r="C82" i="22"/>
  <c r="T80" i="22"/>
  <c r="U79" i="22"/>
  <c r="U78" i="22"/>
  <c r="U77" i="22"/>
  <c r="U66" i="22"/>
  <c r="U65" i="22"/>
  <c r="U59" i="22"/>
  <c r="U58" i="22"/>
  <c r="U36" i="22"/>
  <c r="U35" i="22"/>
  <c r="U23" i="22"/>
  <c r="U22" i="22"/>
  <c r="U18" i="22"/>
  <c r="U17" i="22"/>
  <c r="U4" i="22"/>
  <c r="T71" i="21" l="1"/>
  <c r="S71" i="21"/>
  <c r="R71" i="21"/>
  <c r="Q71" i="21"/>
  <c r="P71" i="21"/>
  <c r="O71" i="21"/>
  <c r="N71" i="21"/>
  <c r="M71" i="21"/>
  <c r="K71" i="21"/>
  <c r="J71" i="21"/>
  <c r="I71" i="21"/>
  <c r="F71" i="21"/>
  <c r="C71" i="21"/>
  <c r="R70" i="21"/>
  <c r="Q70" i="21"/>
  <c r="P70" i="21"/>
  <c r="O70" i="21"/>
  <c r="N70" i="21"/>
  <c r="M70" i="21"/>
  <c r="K70" i="21"/>
  <c r="J70" i="21"/>
  <c r="I70" i="21"/>
  <c r="F70" i="21"/>
  <c r="C70" i="21"/>
  <c r="T68" i="21"/>
  <c r="U67" i="21"/>
  <c r="U66" i="21"/>
  <c r="U65" i="21"/>
  <c r="U63" i="21"/>
  <c r="U62" i="21"/>
  <c r="U49" i="21"/>
  <c r="U48" i="21"/>
  <c r="U38" i="21"/>
  <c r="U37" i="21"/>
  <c r="U26" i="21"/>
  <c r="U25" i="21"/>
  <c r="U24" i="21"/>
  <c r="U23" i="21"/>
  <c r="U17" i="21"/>
  <c r="U16" i="21"/>
  <c r="U8" i="21"/>
  <c r="U7" i="21"/>
  <c r="U4" i="21"/>
  <c r="U4" i="19" l="1"/>
  <c r="U13" i="19"/>
  <c r="U14" i="19"/>
  <c r="U20" i="19"/>
  <c r="U21" i="19"/>
  <c r="U28" i="19"/>
  <c r="U29" i="19"/>
  <c r="U37" i="19"/>
  <c r="U38" i="19"/>
  <c r="U45" i="19"/>
  <c r="U46" i="19"/>
  <c r="U56" i="19"/>
  <c r="U57" i="19"/>
  <c r="U64" i="19"/>
  <c r="U65" i="19"/>
  <c r="U66" i="19"/>
  <c r="U67" i="19"/>
  <c r="U68" i="19"/>
  <c r="T69" i="19"/>
  <c r="C71" i="19"/>
  <c r="F71" i="19"/>
  <c r="I71" i="19"/>
  <c r="J71" i="19"/>
  <c r="K71" i="19"/>
  <c r="M71" i="19"/>
  <c r="N71" i="19"/>
  <c r="O71" i="19"/>
  <c r="P71" i="19"/>
  <c r="Q71" i="19"/>
  <c r="R71" i="19"/>
  <c r="C72" i="19"/>
  <c r="F72" i="19"/>
  <c r="I72" i="19"/>
  <c r="J72" i="19"/>
  <c r="K72" i="19"/>
  <c r="M72" i="19"/>
  <c r="N72" i="19"/>
  <c r="O72" i="19"/>
  <c r="P72" i="19"/>
  <c r="Q72" i="19"/>
  <c r="R72" i="19"/>
  <c r="S72" i="19"/>
  <c r="T72" i="19"/>
  <c r="U4" i="18" l="1"/>
  <c r="U11" i="18"/>
  <c r="U12" i="18"/>
  <c r="U22" i="18"/>
  <c r="U23" i="18"/>
  <c r="U35" i="18"/>
  <c r="U36" i="18"/>
  <c r="U41" i="18"/>
  <c r="U42" i="18"/>
  <c r="U47" i="18"/>
  <c r="U48" i="18"/>
  <c r="U57" i="18"/>
  <c r="U58" i="18"/>
  <c r="U67" i="18"/>
  <c r="U68" i="18"/>
  <c r="U69" i="18"/>
  <c r="T70" i="18"/>
  <c r="C72" i="18"/>
  <c r="F72" i="18"/>
  <c r="I72" i="18"/>
  <c r="J72" i="18"/>
  <c r="K72" i="18"/>
  <c r="M72" i="18"/>
  <c r="N72" i="18"/>
  <c r="O72" i="18"/>
  <c r="P72" i="18"/>
  <c r="Q72" i="18"/>
  <c r="R72" i="18"/>
  <c r="S72" i="18"/>
  <c r="C73" i="18"/>
  <c r="F73" i="18"/>
  <c r="I73" i="18"/>
  <c r="J73" i="18"/>
  <c r="K73" i="18"/>
  <c r="M73" i="18"/>
  <c r="N73" i="18"/>
  <c r="O73" i="18"/>
  <c r="P73" i="18"/>
  <c r="Q73" i="18"/>
  <c r="R73" i="18"/>
  <c r="S73" i="18"/>
  <c r="T73" i="18"/>
  <c r="T81" i="17" l="1"/>
  <c r="S81" i="17"/>
  <c r="R81" i="17"/>
  <c r="Q81" i="17"/>
  <c r="P81" i="17"/>
  <c r="O81" i="17"/>
  <c r="N81" i="17"/>
  <c r="M81" i="17"/>
  <c r="K81" i="17"/>
  <c r="J81" i="17"/>
  <c r="I81" i="17"/>
  <c r="F81" i="17"/>
  <c r="C81" i="17"/>
  <c r="Q80" i="17"/>
  <c r="N80" i="17"/>
  <c r="M80" i="17"/>
  <c r="J80" i="17"/>
  <c r="I80" i="17"/>
  <c r="F80" i="17"/>
  <c r="U77" i="17"/>
  <c r="U76" i="17"/>
  <c r="U75" i="17"/>
  <c r="U64" i="17"/>
  <c r="U63" i="17"/>
  <c r="U57" i="17"/>
  <c r="U56" i="17"/>
  <c r="U44" i="17"/>
  <c r="U43" i="17"/>
  <c r="U36" i="17"/>
  <c r="U35" i="17"/>
  <c r="U26" i="17"/>
  <c r="U25" i="17"/>
  <c r="U13" i="17"/>
  <c r="U12" i="17"/>
  <c r="U4" i="17"/>
  <c r="T78" i="17" l="1"/>
  <c r="T70" i="16" l="1"/>
  <c r="S70" i="16"/>
  <c r="R70" i="16"/>
  <c r="Q70" i="16"/>
  <c r="P70" i="16"/>
  <c r="O70" i="16"/>
  <c r="N70" i="16"/>
  <c r="M70" i="16"/>
  <c r="K70" i="16"/>
  <c r="J70" i="16"/>
  <c r="I70" i="16"/>
  <c r="F70" i="16"/>
  <c r="C70" i="16"/>
  <c r="S69" i="16"/>
  <c r="R69" i="16"/>
  <c r="Q69" i="16"/>
  <c r="P69" i="16"/>
  <c r="O69" i="16"/>
  <c r="N69" i="16"/>
  <c r="M69" i="16"/>
  <c r="K69" i="16"/>
  <c r="J69" i="16"/>
  <c r="I69" i="16"/>
  <c r="F69" i="16"/>
  <c r="C69" i="16"/>
  <c r="U66" i="16"/>
  <c r="U65" i="16"/>
  <c r="U64" i="16"/>
  <c r="U57" i="16"/>
  <c r="U56" i="16"/>
  <c r="U50" i="16"/>
  <c r="U49" i="16"/>
  <c r="U39" i="16"/>
  <c r="U38" i="16"/>
  <c r="U35" i="16"/>
  <c r="U34" i="16"/>
  <c r="U22" i="16"/>
  <c r="U21" i="16"/>
  <c r="U15" i="16"/>
  <c r="U14" i="16"/>
  <c r="U4" i="16"/>
  <c r="T67" i="16" l="1"/>
  <c r="R71" i="15"/>
  <c r="Q71" i="15"/>
  <c r="P71" i="15"/>
  <c r="O71" i="15"/>
  <c r="N71" i="15"/>
  <c r="M71" i="15"/>
  <c r="K71" i="15"/>
  <c r="J71" i="15"/>
  <c r="I71" i="15"/>
  <c r="F71" i="15"/>
  <c r="C71" i="15"/>
  <c r="Q70" i="15"/>
  <c r="P70" i="15"/>
  <c r="O70" i="15"/>
  <c r="N70" i="15"/>
  <c r="M70" i="15"/>
  <c r="K70" i="15"/>
  <c r="J70" i="15"/>
  <c r="I70" i="15"/>
  <c r="F70" i="15"/>
  <c r="C70" i="15"/>
  <c r="S67" i="15"/>
  <c r="S66" i="15"/>
  <c r="S65" i="15"/>
  <c r="S60" i="15"/>
  <c r="S59" i="15"/>
  <c r="S49" i="15"/>
  <c r="S48" i="15"/>
  <c r="S45" i="15"/>
  <c r="S44" i="15"/>
  <c r="S36" i="15"/>
  <c r="S35" i="15"/>
  <c r="S21" i="15"/>
  <c r="S20" i="15"/>
  <c r="S10" i="15"/>
  <c r="S9" i="15"/>
  <c r="S4" i="15"/>
  <c r="R68" i="15" l="1"/>
  <c r="R74" i="14" l="1"/>
  <c r="Q74" i="14"/>
  <c r="P74" i="14"/>
  <c r="O74" i="14"/>
  <c r="N74" i="14"/>
  <c r="M74" i="14"/>
  <c r="K74" i="14"/>
  <c r="J74" i="14"/>
  <c r="I74" i="14"/>
  <c r="F74" i="14"/>
  <c r="C74" i="14"/>
  <c r="N73" i="14"/>
  <c r="M73" i="14"/>
  <c r="K73" i="14"/>
  <c r="J73" i="14"/>
  <c r="I73" i="14"/>
  <c r="F73" i="14"/>
  <c r="S70" i="14"/>
  <c r="S69" i="14"/>
  <c r="S68" i="14"/>
  <c r="S67" i="14"/>
  <c r="S66" i="14"/>
  <c r="S56" i="14"/>
  <c r="S55" i="14"/>
  <c r="S50" i="14"/>
  <c r="S49" i="14"/>
  <c r="S34" i="14"/>
  <c r="S33" i="14"/>
  <c r="S27" i="14"/>
  <c r="S26" i="14"/>
  <c r="S16" i="14"/>
  <c r="S15" i="14"/>
  <c r="S4" i="14"/>
  <c r="R71" i="14" s="1"/>
  <c r="S4" i="13" l="1"/>
  <c r="S15" i="13"/>
  <c r="S16" i="13"/>
  <c r="S23" i="13"/>
  <c r="S24" i="13"/>
  <c r="S40" i="13"/>
  <c r="S41" i="13"/>
  <c r="S49" i="13"/>
  <c r="S50" i="13"/>
  <c r="S61" i="13"/>
  <c r="S62" i="13"/>
  <c r="S64" i="13"/>
  <c r="S65" i="13"/>
  <c r="S66" i="13"/>
  <c r="C69" i="13"/>
  <c r="F69" i="13"/>
  <c r="I69" i="13"/>
  <c r="J69" i="13"/>
  <c r="K69" i="13"/>
  <c r="M69" i="13"/>
  <c r="N69" i="13"/>
  <c r="O69" i="13"/>
  <c r="P69" i="13"/>
  <c r="C70" i="13"/>
  <c r="F70" i="13"/>
  <c r="I70" i="13"/>
  <c r="J70" i="13"/>
  <c r="K70" i="13"/>
  <c r="M70" i="13"/>
  <c r="N70" i="13"/>
  <c r="O70" i="13"/>
  <c r="P70" i="13"/>
  <c r="Q70" i="13"/>
  <c r="R70" i="13"/>
  <c r="R67" i="13" l="1"/>
  <c r="S4" i="12"/>
  <c r="S12" i="12"/>
  <c r="S13" i="12"/>
  <c r="S16" i="12"/>
  <c r="S17" i="12"/>
  <c r="S28" i="12"/>
  <c r="S29" i="12"/>
  <c r="S38" i="12"/>
  <c r="S39" i="12"/>
  <c r="S45" i="12"/>
  <c r="S46" i="12"/>
  <c r="S53" i="12"/>
  <c r="S54" i="12"/>
  <c r="S61" i="12"/>
  <c r="S62" i="12"/>
  <c r="S71" i="12"/>
  <c r="S72" i="12"/>
  <c r="S73" i="12"/>
  <c r="C76" i="12"/>
  <c r="F76" i="12"/>
  <c r="I76" i="12"/>
  <c r="J76" i="12"/>
  <c r="K76" i="12"/>
  <c r="M76" i="12"/>
  <c r="N76" i="12"/>
  <c r="O76" i="12"/>
  <c r="P76" i="12"/>
  <c r="Q76" i="12"/>
  <c r="C77" i="12"/>
  <c r="F77" i="12"/>
  <c r="I77" i="12"/>
  <c r="J77" i="12"/>
  <c r="K77" i="12"/>
  <c r="M77" i="12"/>
  <c r="N77" i="12"/>
  <c r="O77" i="12"/>
  <c r="P77" i="12"/>
  <c r="Q77" i="12"/>
  <c r="R77" i="12"/>
  <c r="R74" i="12" l="1"/>
  <c r="S4" i="11"/>
  <c r="S12" i="11"/>
  <c r="S13" i="11"/>
  <c r="S22" i="11"/>
  <c r="S23" i="11"/>
  <c r="S29" i="11"/>
  <c r="S30" i="11"/>
  <c r="S42" i="11"/>
  <c r="S43" i="11"/>
  <c r="S48" i="11"/>
  <c r="S49" i="11"/>
  <c r="S58" i="11"/>
  <c r="S59" i="11"/>
  <c r="S62" i="11"/>
  <c r="S63" i="11"/>
  <c r="S64" i="11"/>
  <c r="C67" i="11"/>
  <c r="F67" i="11"/>
  <c r="I67" i="11"/>
  <c r="J67" i="11"/>
  <c r="K67" i="11"/>
  <c r="M67" i="11"/>
  <c r="N67" i="11"/>
  <c r="C68" i="11"/>
  <c r="F68" i="11"/>
  <c r="I68" i="11"/>
  <c r="J68" i="11"/>
  <c r="K68" i="11"/>
  <c r="M68" i="11"/>
  <c r="N68" i="11"/>
  <c r="O68" i="11"/>
  <c r="P68" i="11"/>
  <c r="Q68" i="11"/>
  <c r="R68" i="11"/>
  <c r="R65" i="11" l="1"/>
  <c r="S4" i="10"/>
  <c r="S12" i="10"/>
  <c r="S13" i="10"/>
  <c r="S15" i="10"/>
  <c r="S16" i="10"/>
  <c r="S25" i="10"/>
  <c r="S26" i="10"/>
  <c r="S34" i="10"/>
  <c r="S35" i="10"/>
  <c r="S45" i="10"/>
  <c r="S46" i="10"/>
  <c r="S54" i="10"/>
  <c r="S55" i="10"/>
  <c r="S58" i="10"/>
  <c r="S59" i="10"/>
  <c r="S60" i="10"/>
  <c r="C63" i="10"/>
  <c r="F63" i="10"/>
  <c r="I63" i="10"/>
  <c r="J63" i="10"/>
  <c r="K63" i="10"/>
  <c r="M63" i="10"/>
  <c r="N63" i="10"/>
  <c r="O63" i="10"/>
  <c r="P63" i="10"/>
  <c r="C64" i="10"/>
  <c r="F64" i="10"/>
  <c r="I64" i="10"/>
  <c r="J64" i="10"/>
  <c r="K64" i="10"/>
  <c r="M64" i="10"/>
  <c r="N64" i="10"/>
  <c r="O64" i="10"/>
  <c r="P64" i="10"/>
  <c r="Q64" i="10"/>
  <c r="R64" i="10"/>
  <c r="R61" i="10" l="1"/>
  <c r="S4" i="9"/>
  <c r="S14" i="9"/>
  <c r="S15" i="9"/>
  <c r="S23" i="9"/>
  <c r="S24" i="9"/>
  <c r="R64" i="9" s="1"/>
  <c r="S29" i="9"/>
  <c r="S30" i="9"/>
  <c r="S36" i="9"/>
  <c r="S37" i="9"/>
  <c r="S52" i="9"/>
  <c r="S53" i="9"/>
  <c r="S61" i="9"/>
  <c r="S62" i="9"/>
  <c r="S63" i="9"/>
  <c r="C67" i="9"/>
  <c r="F67" i="9"/>
  <c r="I67" i="9"/>
  <c r="J67" i="9"/>
  <c r="K67" i="9"/>
  <c r="M67" i="9"/>
  <c r="N67" i="9"/>
  <c r="O67" i="9"/>
  <c r="P67" i="9"/>
  <c r="Q67" i="9"/>
  <c r="M4" i="8" l="1"/>
  <c r="M15" i="8"/>
  <c r="M25" i="8"/>
  <c r="M40" i="8"/>
  <c r="M47" i="8"/>
  <c r="M50" i="8"/>
  <c r="M75" i="8"/>
  <c r="M76" i="8"/>
  <c r="B77" i="8"/>
  <c r="C77" i="8"/>
  <c r="I77" i="8"/>
  <c r="B78" i="8"/>
  <c r="C78" i="8"/>
  <c r="D78" i="8"/>
  <c r="E78" i="8"/>
  <c r="F78" i="8"/>
  <c r="G78" i="8"/>
  <c r="H78" i="8"/>
  <c r="I78" i="8"/>
  <c r="J78" i="8"/>
  <c r="K78" i="8"/>
  <c r="L77" i="8" l="1"/>
  <c r="L4" i="7"/>
  <c r="L14" i="7"/>
  <c r="L28" i="7"/>
  <c r="L34" i="7"/>
  <c r="L41" i="7"/>
  <c r="L49" i="7"/>
  <c r="L59" i="7"/>
  <c r="B60" i="7"/>
  <c r="C60" i="7"/>
  <c r="D60" i="7"/>
  <c r="E60" i="7"/>
  <c r="F60" i="7"/>
  <c r="G60" i="7"/>
  <c r="I60" i="7"/>
  <c r="B61" i="7"/>
  <c r="C61" i="7"/>
  <c r="D61" i="7"/>
  <c r="E61" i="7"/>
  <c r="F61" i="7"/>
  <c r="G61" i="7"/>
  <c r="H61" i="7"/>
  <c r="I61" i="7"/>
  <c r="J61" i="7"/>
  <c r="K60" i="7" l="1"/>
  <c r="S62" i="3"/>
  <c r="T59" i="3" l="1"/>
  <c r="T41" i="3"/>
  <c r="T35" i="3"/>
  <c r="T29" i="3"/>
  <c r="T23" i="3"/>
  <c r="T15" i="3"/>
  <c r="T4" i="3"/>
  <c r="T50" i="3" l="1"/>
</calcChain>
</file>

<file path=xl/sharedStrings.xml><?xml version="1.0" encoding="utf-8"?>
<sst xmlns="http://schemas.openxmlformats.org/spreadsheetml/2006/main" count="1766" uniqueCount="729">
  <si>
    <t>氏名</t>
    <rPh sb="0" eb="2">
      <t>シメイ</t>
    </rPh>
    <phoneticPr fontId="1"/>
  </si>
  <si>
    <t>条件</t>
    <rPh sb="0" eb="2">
      <t>ジョウケン</t>
    </rPh>
    <phoneticPr fontId="1"/>
  </si>
  <si>
    <t>セル書式変更</t>
    <rPh sb="2" eb="4">
      <t>ショシキ</t>
    </rPh>
    <rPh sb="4" eb="6">
      <t>ヘンコウ</t>
    </rPh>
    <phoneticPr fontId="1"/>
  </si>
  <si>
    <t>画像</t>
    <rPh sb="0" eb="2">
      <t>ガゾウ</t>
    </rPh>
    <phoneticPr fontId="1"/>
  </si>
  <si>
    <t>得点</t>
    <rPh sb="0" eb="2">
      <t>トクテン</t>
    </rPh>
    <phoneticPr fontId="1"/>
  </si>
  <si>
    <t>表示形式</t>
    <rPh sb="0" eb="2">
      <t>ヒョウジ</t>
    </rPh>
    <rPh sb="2" eb="4">
      <t>ケイシキ</t>
    </rPh>
    <phoneticPr fontId="1"/>
  </si>
  <si>
    <t>配置</t>
    <rPh sb="0" eb="2">
      <t>ハイチ</t>
    </rPh>
    <phoneticPr fontId="1"/>
  </si>
  <si>
    <t>罫線</t>
    <rPh sb="0" eb="2">
      <t>ケイセン</t>
    </rPh>
    <phoneticPr fontId="1"/>
  </si>
  <si>
    <t>サイズ変更</t>
    <rPh sb="3" eb="5">
      <t>ヘンコウ</t>
    </rPh>
    <phoneticPr fontId="1"/>
  </si>
  <si>
    <t>塗りつぶし</t>
    <rPh sb="0" eb="1">
      <t>ヌ</t>
    </rPh>
    <phoneticPr fontId="1"/>
  </si>
  <si>
    <t>貼り付け</t>
    <rPh sb="0" eb="1">
      <t>ハ</t>
    </rPh>
    <rPh sb="2" eb="3">
      <t>ツ</t>
    </rPh>
    <phoneticPr fontId="1"/>
  </si>
  <si>
    <t>結合</t>
    <rPh sb="0" eb="2">
      <t>ケツゴウ</t>
    </rPh>
    <phoneticPr fontId="1"/>
  </si>
  <si>
    <t>①</t>
    <phoneticPr fontId="1"/>
  </si>
  <si>
    <t>セル結合</t>
    <rPh sb="2" eb="4">
      <t>ケツゴウ</t>
    </rPh>
    <phoneticPr fontId="1"/>
  </si>
  <si>
    <t>関数</t>
    <rPh sb="0" eb="2">
      <t>カンスウ</t>
    </rPh>
    <phoneticPr fontId="1"/>
  </si>
  <si>
    <t>SUM</t>
    <phoneticPr fontId="1"/>
  </si>
  <si>
    <t>外枠</t>
    <rPh sb="0" eb="2">
      <t>ソトワク</t>
    </rPh>
    <phoneticPr fontId="1"/>
  </si>
  <si>
    <t>グラフ</t>
    <phoneticPr fontId="1"/>
  </si>
  <si>
    <t>縦棒</t>
    <rPh sb="0" eb="2">
      <t>タテボウ</t>
    </rPh>
    <phoneticPr fontId="1"/>
  </si>
  <si>
    <t>シート・セル</t>
    <phoneticPr fontId="1"/>
  </si>
  <si>
    <t>②</t>
    <phoneticPr fontId="1"/>
  </si>
  <si>
    <t>③</t>
    <phoneticPr fontId="1"/>
  </si>
  <si>
    <t>アクア</t>
    <phoneticPr fontId="1"/>
  </si>
  <si>
    <t>赤</t>
    <rPh sb="0" eb="1">
      <t>アカ</t>
    </rPh>
    <phoneticPr fontId="1"/>
  </si>
  <si>
    <t>グラフ</t>
    <phoneticPr fontId="1"/>
  </si>
  <si>
    <t>書式</t>
    <rPh sb="0" eb="2">
      <t>ショシキ</t>
    </rPh>
    <phoneticPr fontId="1"/>
  </si>
  <si>
    <t>範囲指定</t>
    <rPh sb="0" eb="2">
      <t>ハンイ</t>
    </rPh>
    <rPh sb="2" eb="4">
      <t>シテイ</t>
    </rPh>
    <phoneticPr fontId="1"/>
  </si>
  <si>
    <t>挿入・貼付</t>
    <rPh sb="0" eb="2">
      <t>ソウニュウ</t>
    </rPh>
    <rPh sb="3" eb="4">
      <t>ハ</t>
    </rPh>
    <rPh sb="4" eb="5">
      <t>ツ</t>
    </rPh>
    <phoneticPr fontId="1"/>
  </si>
  <si>
    <t>オレンジ</t>
    <phoneticPr fontId="1"/>
  </si>
  <si>
    <t>太実線</t>
    <rPh sb="0" eb="1">
      <t>フト</t>
    </rPh>
    <rPh sb="1" eb="3">
      <t>ジッセン</t>
    </rPh>
    <phoneticPr fontId="1"/>
  </si>
  <si>
    <t>青</t>
    <rPh sb="0" eb="1">
      <t>アオ</t>
    </rPh>
    <phoneticPr fontId="1"/>
  </si>
  <si>
    <t>貼付</t>
    <rPh sb="0" eb="1">
      <t>ハ</t>
    </rPh>
    <rPh sb="1" eb="2">
      <t>ツ</t>
    </rPh>
    <phoneticPr fontId="1"/>
  </si>
  <si>
    <t>配点</t>
    <rPh sb="0" eb="2">
      <t>ハイテン</t>
    </rPh>
    <phoneticPr fontId="1"/>
  </si>
  <si>
    <t>/100</t>
  </si>
  <si>
    <t>F26</t>
    <phoneticPr fontId="1"/>
  </si>
  <si>
    <t>K20</t>
    <phoneticPr fontId="1"/>
  </si>
  <si>
    <t>中央揃え</t>
    <rPh sb="0" eb="2">
      <t>チュウオウ</t>
    </rPh>
    <rPh sb="2" eb="3">
      <t>ソロ</t>
    </rPh>
    <phoneticPr fontId="1"/>
  </si>
  <si>
    <t>積み上げ</t>
    <rPh sb="0" eb="1">
      <t>ツ</t>
    </rPh>
    <rPh sb="2" eb="3">
      <t>ア</t>
    </rPh>
    <phoneticPr fontId="1"/>
  </si>
  <si>
    <t>/6</t>
    <phoneticPr fontId="1"/>
  </si>
  <si>
    <t>/4</t>
    <phoneticPr fontId="1"/>
  </si>
  <si>
    <t>中央揃え</t>
    <rPh sb="0" eb="2">
      <t>チュウオウ</t>
    </rPh>
    <rPh sb="2" eb="3">
      <t>ソロ</t>
    </rPh>
    <phoneticPr fontId="1"/>
  </si>
  <si>
    <t>オリーブ</t>
    <phoneticPr fontId="1"/>
  </si>
  <si>
    <t>オレンジ</t>
    <phoneticPr fontId="1"/>
  </si>
  <si>
    <t>/18</t>
    <phoneticPr fontId="1"/>
  </si>
  <si>
    <t>ｽﾀｲﾙ２</t>
    <phoneticPr fontId="1"/>
  </si>
  <si>
    <t>ﾚｲｱｳﾄ４</t>
    <phoneticPr fontId="1"/>
  </si>
  <si>
    <t>1.5ｐｔ</t>
    <phoneticPr fontId="1"/>
  </si>
  <si>
    <t>④</t>
    <phoneticPr fontId="1"/>
  </si>
  <si>
    <t>/9</t>
    <phoneticPr fontId="1"/>
  </si>
  <si>
    <t>サイズの変更</t>
    <rPh sb="4" eb="6">
      <t>ヘンコウ</t>
    </rPh>
    <phoneticPr fontId="1"/>
  </si>
  <si>
    <t>/24</t>
    <phoneticPr fontId="1"/>
  </si>
  <si>
    <t>/6</t>
    <phoneticPr fontId="1"/>
  </si>
  <si>
    <t>配点</t>
    <rPh sb="0" eb="2">
      <t>ハイテン</t>
    </rPh>
    <phoneticPr fontId="1"/>
  </si>
  <si>
    <t>得点</t>
    <rPh sb="0" eb="2">
      <t>トクテン</t>
    </rPh>
    <phoneticPr fontId="1"/>
  </si>
  <si>
    <t>D20</t>
    <phoneticPr fontId="1"/>
  </si>
  <si>
    <t>D22</t>
    <phoneticPr fontId="1"/>
  </si>
  <si>
    <t>D24</t>
    <phoneticPr fontId="1"/>
  </si>
  <si>
    <t>D26</t>
    <phoneticPr fontId="1"/>
  </si>
  <si>
    <t>L20</t>
    <phoneticPr fontId="1"/>
  </si>
  <si>
    <t>L22</t>
    <phoneticPr fontId="1"/>
  </si>
  <si>
    <t>L24</t>
    <phoneticPr fontId="1"/>
  </si>
  <si>
    <t>F19</t>
    <phoneticPr fontId="1"/>
  </si>
  <si>
    <t>E20</t>
    <phoneticPr fontId="1"/>
  </si>
  <si>
    <t>F26</t>
    <phoneticPr fontId="1"/>
  </si>
  <si>
    <t>G26</t>
    <phoneticPr fontId="1"/>
  </si>
  <si>
    <t>H26</t>
    <phoneticPr fontId="1"/>
  </si>
  <si>
    <t>K20</t>
    <phoneticPr fontId="1"/>
  </si>
  <si>
    <t>K21</t>
    <phoneticPr fontId="1"/>
  </si>
  <si>
    <t>K22</t>
    <phoneticPr fontId="1"/>
  </si>
  <si>
    <t>K23</t>
    <phoneticPr fontId="1"/>
  </si>
  <si>
    <t>K24</t>
    <phoneticPr fontId="1"/>
  </si>
  <si>
    <t>K25</t>
    <phoneticPr fontId="1"/>
  </si>
  <si>
    <t>L26</t>
    <phoneticPr fontId="1"/>
  </si>
  <si>
    <t>I26</t>
    <phoneticPr fontId="1"/>
  </si>
  <si>
    <t>K26</t>
    <phoneticPr fontId="1"/>
  </si>
  <si>
    <t>J26</t>
    <phoneticPr fontId="1"/>
  </si>
  <si>
    <t>D19</t>
    <phoneticPr fontId="1"/>
  </si>
  <si>
    <t>E26</t>
    <phoneticPr fontId="1"/>
  </si>
  <si>
    <t>L19</t>
    <phoneticPr fontId="1"/>
  </si>
  <si>
    <t>外枠実線</t>
    <rPh sb="0" eb="2">
      <t>ソトワク</t>
    </rPh>
    <rPh sb="2" eb="4">
      <t>ジッセン</t>
    </rPh>
    <phoneticPr fontId="1"/>
  </si>
  <si>
    <t>/24</t>
    <phoneticPr fontId="1"/>
  </si>
  <si>
    <t>総合</t>
    <rPh sb="0" eb="2">
      <t>ソウゴウ</t>
    </rPh>
    <phoneticPr fontId="1"/>
  </si>
  <si>
    <t>【文書作成】　総合問題１　採点表</t>
    <rPh sb="1" eb="3">
      <t>ブンショ</t>
    </rPh>
    <rPh sb="3" eb="5">
      <t>サクセイ</t>
    </rPh>
    <rPh sb="7" eb="9">
      <t>ソウゴウ</t>
    </rPh>
    <rPh sb="9" eb="11">
      <t>モンダイ</t>
    </rPh>
    <rPh sb="13" eb="15">
      <t>サイテン</t>
    </rPh>
    <rPh sb="15" eb="16">
      <t>ヒョウ</t>
    </rPh>
    <phoneticPr fontId="1"/>
  </si>
  <si>
    <t>/100</t>
    <phoneticPr fontId="1"/>
  </si>
  <si>
    <t>１１P</t>
    <phoneticPr fontId="1"/>
  </si>
  <si>
    <t>凡例</t>
    <rPh sb="0" eb="2">
      <t>ハンレイ</t>
    </rPh>
    <phoneticPr fontId="1"/>
  </si>
  <si>
    <t>/25</t>
    <phoneticPr fontId="1"/>
  </si>
  <si>
    <t>4.5ｐｔ</t>
    <phoneticPr fontId="1"/>
  </si>
  <si>
    <t>実線</t>
    <rPh sb="0" eb="2">
      <t>ジッセン</t>
    </rPh>
    <phoneticPr fontId="1"/>
  </si>
  <si>
    <t>ﾚｲｱｳﾄ④</t>
    <phoneticPr fontId="1"/>
  </si>
  <si>
    <t>ｽﾀｲﾙ②</t>
    <phoneticPr fontId="1"/>
  </si>
  <si>
    <t>マーカー付き</t>
    <rPh sb="4" eb="5">
      <t>ツ</t>
    </rPh>
    <phoneticPr fontId="1"/>
  </si>
  <si>
    <t>レーダー</t>
    <phoneticPr fontId="1"/>
  </si>
  <si>
    <t>⑫</t>
    <phoneticPr fontId="1"/>
  </si>
  <si>
    <t>/13</t>
    <phoneticPr fontId="1"/>
  </si>
  <si>
    <t>E19～K19,B20～K26</t>
    <phoneticPr fontId="1"/>
  </si>
  <si>
    <t>中央揃え</t>
    <rPh sb="0" eb="2">
      <t>チュウオウ</t>
    </rPh>
    <rPh sb="2" eb="3">
      <t>ゾロ</t>
    </rPh>
    <phoneticPr fontId="1"/>
  </si>
  <si>
    <t>B20</t>
    <phoneticPr fontId="1"/>
  </si>
  <si>
    <t>B19</t>
    <phoneticPr fontId="1"/>
  </si>
  <si>
    <t>桁数を２</t>
  </si>
  <si>
    <t>/8</t>
    <phoneticPr fontId="1"/>
  </si>
  <si>
    <t>I20</t>
    <phoneticPr fontId="1"/>
  </si>
  <si>
    <t>H20</t>
    <phoneticPr fontId="1"/>
  </si>
  <si>
    <t>G20</t>
    <phoneticPr fontId="1"/>
  </si>
  <si>
    <t>F20</t>
    <phoneticPr fontId="1"/>
  </si>
  <si>
    <t>E25</t>
    <phoneticPr fontId="1"/>
  </si>
  <si>
    <t>E24</t>
    <phoneticPr fontId="1"/>
  </si>
  <si>
    <t>E23</t>
    <phoneticPr fontId="1"/>
  </si>
  <si>
    <t>E22</t>
    <phoneticPr fontId="1"/>
  </si>
  <si>
    <t>E21</t>
    <phoneticPr fontId="1"/>
  </si>
  <si>
    <t>斜線</t>
    <rPh sb="0" eb="2">
      <t>シャセン</t>
    </rPh>
    <phoneticPr fontId="1"/>
  </si>
  <si>
    <t>/16</t>
    <phoneticPr fontId="1"/>
  </si>
  <si>
    <t>細実線</t>
    <rPh sb="0" eb="1">
      <t>ホソ</t>
    </rPh>
    <rPh sb="1" eb="3">
      <t>ジッセン</t>
    </rPh>
    <phoneticPr fontId="1"/>
  </si>
  <si>
    <t>B24</t>
    <phoneticPr fontId="1"/>
  </si>
  <si>
    <t>B22</t>
    <phoneticPr fontId="1"/>
  </si>
  <si>
    <t>B26</t>
    <phoneticPr fontId="1"/>
  </si>
  <si>
    <t>C25</t>
    <phoneticPr fontId="1"/>
  </si>
  <si>
    <t>C24</t>
    <phoneticPr fontId="1"/>
  </si>
  <si>
    <t>C23</t>
    <phoneticPr fontId="1"/>
  </si>
  <si>
    <t>C22</t>
    <phoneticPr fontId="1"/>
  </si>
  <si>
    <t>C21</t>
    <phoneticPr fontId="1"/>
  </si>
  <si>
    <t>C20</t>
    <phoneticPr fontId="1"/>
  </si>
  <si>
    <t>C19</t>
    <phoneticPr fontId="1"/>
  </si>
  <si>
    <t>⑪</t>
    <phoneticPr fontId="1"/>
  </si>
  <si>
    <t>⑩</t>
    <phoneticPr fontId="1"/>
  </si>
  <si>
    <t>/30</t>
    <phoneticPr fontId="1"/>
  </si>
  <si>
    <t>⑨</t>
    <phoneticPr fontId="1"/>
  </si>
  <si>
    <t>⑧</t>
    <phoneticPr fontId="1"/>
  </si>
  <si>
    <t>⑦</t>
    <phoneticPr fontId="1"/>
  </si>
  <si>
    <t>⑥</t>
    <phoneticPr fontId="1"/>
  </si>
  <si>
    <t>⑤</t>
    <phoneticPr fontId="1"/>
  </si>
  <si>
    <t>【文書作成】　総合問題２　採点表</t>
    <rPh sb="1" eb="3">
      <t>ブンショ</t>
    </rPh>
    <rPh sb="3" eb="5">
      <t>サクセイ</t>
    </rPh>
    <rPh sb="7" eb="9">
      <t>ソウゴウ</t>
    </rPh>
    <rPh sb="9" eb="11">
      <t>モンダイ</t>
    </rPh>
    <rPh sb="13" eb="15">
      <t>サイテン</t>
    </rPh>
    <rPh sb="15" eb="16">
      <t>ヒョウ</t>
    </rPh>
    <phoneticPr fontId="1"/>
  </si>
  <si>
    <t>⑮</t>
    <phoneticPr fontId="1"/>
  </si>
  <si>
    <t>白</t>
    <rPh sb="0" eb="1">
      <t>シロ</t>
    </rPh>
    <phoneticPr fontId="1"/>
  </si>
  <si>
    <t>２ｐｔ</t>
    <phoneticPr fontId="1"/>
  </si>
  <si>
    <t>実線</t>
    <phoneticPr fontId="1"/>
  </si>
  <si>
    <t>ﾚｲｱｳﾄ⑩</t>
    <phoneticPr fontId="1"/>
  </si>
  <si>
    <t>積み上げ横棒</t>
    <rPh sb="0" eb="1">
      <t>ツ</t>
    </rPh>
    <rPh sb="2" eb="3">
      <t>ア</t>
    </rPh>
    <rPh sb="4" eb="6">
      <t>ヨコボウ</t>
    </rPh>
    <phoneticPr fontId="1"/>
  </si>
  <si>
    <t>横棒</t>
    <rPh sb="0" eb="2">
      <t>ヨコボウ</t>
    </rPh>
    <phoneticPr fontId="1"/>
  </si>
  <si>
    <t>⑭</t>
    <phoneticPr fontId="1"/>
  </si>
  <si>
    <t>縮小</t>
  </si>
  <si>
    <t>⑬</t>
    <phoneticPr fontId="1"/>
  </si>
  <si>
    <t>/14</t>
    <phoneticPr fontId="1"/>
  </si>
  <si>
    <t>紫</t>
    <rPh sb="0" eb="1">
      <t>ムラサキ</t>
    </rPh>
    <phoneticPr fontId="1"/>
  </si>
  <si>
    <t>青</t>
    <phoneticPr fontId="1"/>
  </si>
  <si>
    <t>二重線</t>
    <phoneticPr fontId="1"/>
  </si>
  <si>
    <t>太実線</t>
    <phoneticPr fontId="1"/>
  </si>
  <si>
    <t>中央揃え</t>
    <phoneticPr fontId="1"/>
  </si>
  <si>
    <t>左詰め（インデント）</t>
    <rPh sb="0" eb="2">
      <t>ヒダリヅ</t>
    </rPh>
    <phoneticPr fontId="1"/>
  </si>
  <si>
    <t>数値（桁）</t>
    <rPh sb="0" eb="2">
      <t>スウチ</t>
    </rPh>
    <rPh sb="3" eb="4">
      <t>ケタ</t>
    </rPh>
    <phoneticPr fontId="1"/>
  </si>
  <si>
    <t>AVERAGE</t>
    <phoneticPr fontId="1"/>
  </si>
  <si>
    <t>/11</t>
    <phoneticPr fontId="1"/>
  </si>
  <si>
    <t>縮小</t>
    <phoneticPr fontId="1"/>
  </si>
  <si>
    <t>セル書式変更</t>
    <phoneticPr fontId="1"/>
  </si>
  <si>
    <t>【文書作成】　総合問題３　採点表</t>
    <rPh sb="1" eb="3">
      <t>ブンショ</t>
    </rPh>
    <rPh sb="3" eb="5">
      <t>サクセイ</t>
    </rPh>
    <rPh sb="7" eb="9">
      <t>ソウゴウ</t>
    </rPh>
    <rPh sb="9" eb="11">
      <t>モンダイ</t>
    </rPh>
    <rPh sb="13" eb="15">
      <t>サイテン</t>
    </rPh>
    <rPh sb="15" eb="16">
      <t>ヒョウ</t>
    </rPh>
    <phoneticPr fontId="1"/>
  </si>
  <si>
    <t>配置・桁数</t>
    <rPh sb="0" eb="2">
      <t>ハイチ</t>
    </rPh>
    <rPh sb="3" eb="4">
      <t>ケタ</t>
    </rPh>
    <rPh sb="4" eb="5">
      <t>スウ</t>
    </rPh>
    <phoneticPr fontId="1"/>
  </si>
  <si>
    <t>ｽﾀｲﾙ2</t>
    <phoneticPr fontId="1"/>
  </si>
  <si>
    <t>3D横棒</t>
    <rPh sb="2" eb="4">
      <t>ヨコボウ</t>
    </rPh>
    <phoneticPr fontId="1"/>
  </si>
  <si>
    <t>フォントサイズ</t>
    <phoneticPr fontId="1"/>
  </si>
  <si>
    <t>文字E12:J12</t>
    <rPh sb="0" eb="2">
      <t>モジ</t>
    </rPh>
    <phoneticPr fontId="1"/>
  </si>
  <si>
    <t>文字C13:C19</t>
    <rPh sb="0" eb="2">
      <t>モジ</t>
    </rPh>
    <phoneticPr fontId="1"/>
  </si>
  <si>
    <t>E19:J19</t>
    <phoneticPr fontId="1"/>
  </si>
  <si>
    <t>E18:J18</t>
    <phoneticPr fontId="1"/>
  </si>
  <si>
    <t>E16:J16</t>
    <phoneticPr fontId="1"/>
  </si>
  <si>
    <t>E14:J14</t>
    <phoneticPr fontId="1"/>
  </si>
  <si>
    <t>E17:J17</t>
    <phoneticPr fontId="1"/>
  </si>
  <si>
    <t>E15:J15</t>
    <phoneticPr fontId="1"/>
  </si>
  <si>
    <t>E13:J13</t>
    <phoneticPr fontId="1"/>
  </si>
  <si>
    <t>E12:J12</t>
    <phoneticPr fontId="1"/>
  </si>
  <si>
    <t>C12:C19</t>
    <phoneticPr fontId="1"/>
  </si>
  <si>
    <t>C18:J18</t>
    <phoneticPr fontId="1"/>
  </si>
  <si>
    <t>二重線</t>
    <rPh sb="0" eb="3">
      <t>ニジュウセン</t>
    </rPh>
    <phoneticPr fontId="1"/>
  </si>
  <si>
    <t>C12:J12</t>
    <phoneticPr fontId="1"/>
  </si>
  <si>
    <t>C12:J19</t>
    <phoneticPr fontId="1"/>
  </si>
  <si>
    <t>Ｅ12～Ｊ19</t>
    <phoneticPr fontId="1"/>
  </si>
  <si>
    <t>１桁</t>
    <rPh sb="1" eb="2">
      <t>ケタ</t>
    </rPh>
    <phoneticPr fontId="1"/>
  </si>
  <si>
    <t>少数点以下</t>
    <rPh sb="0" eb="2">
      <t>ショウスウ</t>
    </rPh>
    <rPh sb="2" eb="3">
      <t>テン</t>
    </rPh>
    <rPh sb="3" eb="5">
      <t>イカ</t>
    </rPh>
    <phoneticPr fontId="1"/>
  </si>
  <si>
    <t>I19</t>
    <phoneticPr fontId="1"/>
  </si>
  <si>
    <t>H19</t>
    <phoneticPr fontId="1"/>
  </si>
  <si>
    <t>G19</t>
    <phoneticPr fontId="1"/>
  </si>
  <si>
    <t>E19</t>
    <phoneticPr fontId="1"/>
  </si>
  <si>
    <t>J18</t>
    <phoneticPr fontId="1"/>
  </si>
  <si>
    <t>J17</t>
    <phoneticPr fontId="1"/>
  </si>
  <si>
    <t>J16</t>
    <phoneticPr fontId="1"/>
  </si>
  <si>
    <t>J15</t>
    <phoneticPr fontId="1"/>
  </si>
  <si>
    <t>J14</t>
    <phoneticPr fontId="1"/>
  </si>
  <si>
    <t>J13</t>
    <phoneticPr fontId="1"/>
  </si>
  <si>
    <t>C18</t>
    <phoneticPr fontId="1"/>
  </si>
  <si>
    <t>C17</t>
    <phoneticPr fontId="1"/>
  </si>
  <si>
    <t>C16</t>
    <phoneticPr fontId="1"/>
  </si>
  <si>
    <t>C15</t>
    <phoneticPr fontId="1"/>
  </si>
  <si>
    <t>C14</t>
    <phoneticPr fontId="1"/>
  </si>
  <si>
    <t>C13</t>
    <phoneticPr fontId="1"/>
  </si>
  <si>
    <t>C12</t>
    <phoneticPr fontId="1"/>
  </si>
  <si>
    <t>縮小</t>
    <rPh sb="0" eb="2">
      <t>シュクショウ</t>
    </rPh>
    <phoneticPr fontId="1"/>
  </si>
  <si>
    <t>拡大</t>
    <rPh sb="0" eb="2">
      <t>カクダイ</t>
    </rPh>
    <phoneticPr fontId="1"/>
  </si>
  <si>
    <t>【文書作成】　総合問題４　採点表</t>
    <rPh sb="1" eb="3">
      <t>ブンショ</t>
    </rPh>
    <rPh sb="3" eb="5">
      <t>サクセイ</t>
    </rPh>
    <rPh sb="7" eb="9">
      <t>ソウゴウ</t>
    </rPh>
    <rPh sb="9" eb="11">
      <t>モンダイ</t>
    </rPh>
    <rPh sb="13" eb="15">
      <t>サイテン</t>
    </rPh>
    <rPh sb="15" eb="16">
      <t>ヒョウ</t>
    </rPh>
    <phoneticPr fontId="1"/>
  </si>
  <si>
    <t>字106</t>
    <rPh sb="0" eb="1">
      <t>ジ</t>
    </rPh>
    <phoneticPr fontId="1"/>
  </si>
  <si>
    <t>イ207</t>
    <phoneticPr fontId="1"/>
  </si>
  <si>
    <t>イ206（縮小）</t>
    <rPh sb="5" eb="7">
      <t>シュクショウ</t>
    </rPh>
    <phoneticPr fontId="1"/>
  </si>
  <si>
    <t>イ205</t>
    <phoneticPr fontId="1"/>
  </si>
  <si>
    <t>黒50%</t>
    <rPh sb="0" eb="1">
      <t>クロ</t>
    </rPh>
    <phoneticPr fontId="1"/>
  </si>
  <si>
    <t>外枠点線（丸）</t>
    <rPh sb="0" eb="2">
      <t>ソトワク</t>
    </rPh>
    <rPh sb="2" eb="4">
      <t>テンセン</t>
    </rPh>
    <rPh sb="5" eb="6">
      <t>マル</t>
    </rPh>
    <phoneticPr fontId="1"/>
  </si>
  <si>
    <t>貼り付け C26:J34</t>
    <rPh sb="0" eb="1">
      <t>ハ</t>
    </rPh>
    <rPh sb="2" eb="3">
      <t>ツ</t>
    </rPh>
    <phoneticPr fontId="1"/>
  </si>
  <si>
    <t>ﾚｲｱｳﾄ10</t>
    <phoneticPr fontId="1"/>
  </si>
  <si>
    <t>ｽﾀｲﾙ５</t>
    <phoneticPr fontId="1"/>
  </si>
  <si>
    <t>B23:I23</t>
    <phoneticPr fontId="1"/>
  </si>
  <si>
    <t>C19:G24</t>
    <phoneticPr fontId="1"/>
  </si>
  <si>
    <t>B19:I19</t>
    <phoneticPr fontId="1"/>
  </si>
  <si>
    <t>B19:I24</t>
    <phoneticPr fontId="1"/>
  </si>
  <si>
    <t>B25:I25</t>
    <phoneticPr fontId="1"/>
  </si>
  <si>
    <t>枠なし</t>
    <rPh sb="0" eb="1">
      <t>ワク</t>
    </rPh>
    <phoneticPr fontId="1"/>
  </si>
  <si>
    <t>14pt</t>
    <phoneticPr fontId="1"/>
  </si>
  <si>
    <t>B22:I22</t>
    <phoneticPr fontId="1"/>
  </si>
  <si>
    <t>B21:I21</t>
    <phoneticPr fontId="1"/>
  </si>
  <si>
    <t>B20:I20</t>
    <phoneticPr fontId="1"/>
  </si>
  <si>
    <t>I24</t>
    <phoneticPr fontId="1"/>
  </si>
  <si>
    <t>少数点以下１桁</t>
    <rPh sb="0" eb="2">
      <t>ショウスウ</t>
    </rPh>
    <rPh sb="2" eb="3">
      <t>テン</t>
    </rPh>
    <rPh sb="3" eb="5">
      <t>イカ</t>
    </rPh>
    <rPh sb="6" eb="7">
      <t>ケタ</t>
    </rPh>
    <phoneticPr fontId="1"/>
  </si>
  <si>
    <t>右揃え</t>
    <rPh sb="0" eb="1">
      <t>ミギ</t>
    </rPh>
    <rPh sb="1" eb="2">
      <t>ソロ</t>
    </rPh>
    <phoneticPr fontId="1"/>
  </si>
  <si>
    <t>I23</t>
    <phoneticPr fontId="1"/>
  </si>
  <si>
    <t>I22</t>
    <phoneticPr fontId="1"/>
  </si>
  <si>
    <t>I21</t>
    <phoneticPr fontId="1"/>
  </si>
  <si>
    <t>H24</t>
    <phoneticPr fontId="1"/>
  </si>
  <si>
    <t>H23</t>
    <phoneticPr fontId="1"/>
  </si>
  <si>
    <t>H22</t>
    <phoneticPr fontId="1"/>
  </si>
  <si>
    <t>H21</t>
    <phoneticPr fontId="1"/>
  </si>
  <si>
    <t>G24</t>
    <phoneticPr fontId="1"/>
  </si>
  <si>
    <t>F24</t>
    <phoneticPr fontId="1"/>
  </si>
  <si>
    <t>C19:I19</t>
    <phoneticPr fontId="1"/>
  </si>
  <si>
    <t>B20:B24</t>
    <phoneticPr fontId="1"/>
  </si>
  <si>
    <t>イ204（拡大）</t>
    <rPh sb="5" eb="7">
      <t>カクダイ</t>
    </rPh>
    <phoneticPr fontId="1"/>
  </si>
  <si>
    <t>字105</t>
    <rPh sb="0" eb="1">
      <t>ジ</t>
    </rPh>
    <phoneticPr fontId="1"/>
  </si>
  <si>
    <t>字104</t>
    <rPh sb="0" eb="1">
      <t>ジ</t>
    </rPh>
    <phoneticPr fontId="1"/>
  </si>
  <si>
    <t>字103</t>
    <rPh sb="0" eb="1">
      <t>ジ</t>
    </rPh>
    <phoneticPr fontId="1"/>
  </si>
  <si>
    <t>字102</t>
    <rPh sb="0" eb="1">
      <t>ジ</t>
    </rPh>
    <phoneticPr fontId="1"/>
  </si>
  <si>
    <t>イ203</t>
    <phoneticPr fontId="1"/>
  </si>
  <si>
    <t>イ202</t>
    <phoneticPr fontId="1"/>
  </si>
  <si>
    <t>イ201</t>
    <phoneticPr fontId="1"/>
  </si>
  <si>
    <t>字101</t>
    <rPh sb="0" eb="1">
      <t>ジ</t>
    </rPh>
    <phoneticPr fontId="1"/>
  </si>
  <si>
    <t>【文書作成】総合問題５　採点表</t>
    <rPh sb="1" eb="3">
      <t>ブンショ</t>
    </rPh>
    <rPh sb="3" eb="5">
      <t>サクセイ</t>
    </rPh>
    <rPh sb="6" eb="8">
      <t>ソウゴウ</t>
    </rPh>
    <rPh sb="8" eb="10">
      <t>モンダイ</t>
    </rPh>
    <rPh sb="12" eb="14">
      <t>サイテン</t>
    </rPh>
    <rPh sb="14" eb="15">
      <t>ヒョウ</t>
    </rPh>
    <phoneticPr fontId="1"/>
  </si>
  <si>
    <t>1.5pt</t>
    <phoneticPr fontId="1"/>
  </si>
  <si>
    <t>線の色　赤</t>
    <rPh sb="0" eb="1">
      <t>セン</t>
    </rPh>
    <rPh sb="2" eb="3">
      <t>イロ</t>
    </rPh>
    <rPh sb="4" eb="5">
      <t>アカ</t>
    </rPh>
    <phoneticPr fontId="1"/>
  </si>
  <si>
    <t>点線（丸）</t>
    <rPh sb="0" eb="2">
      <t>テンセン</t>
    </rPh>
    <rPh sb="3" eb="4">
      <t>マル</t>
    </rPh>
    <phoneticPr fontId="1"/>
  </si>
  <si>
    <t>字204</t>
    <rPh sb="0" eb="1">
      <t>ジ</t>
    </rPh>
    <phoneticPr fontId="1"/>
  </si>
  <si>
    <t>黒 50%</t>
    <rPh sb="0" eb="1">
      <t>クロ</t>
    </rPh>
    <phoneticPr fontId="1"/>
  </si>
  <si>
    <t>点線（角）</t>
    <rPh sb="0" eb="2">
      <t>テンセン</t>
    </rPh>
    <rPh sb="3" eb="4">
      <t>カク</t>
    </rPh>
    <phoneticPr fontId="1"/>
  </si>
  <si>
    <t>3pt</t>
    <phoneticPr fontId="1"/>
  </si>
  <si>
    <t>実線 青40%</t>
    <rPh sb="0" eb="2">
      <t>ジッセン</t>
    </rPh>
    <rPh sb="3" eb="4">
      <t>アオ</t>
    </rPh>
    <phoneticPr fontId="1"/>
  </si>
  <si>
    <t>貼り付け B25:L34</t>
    <rPh sb="0" eb="1">
      <t>ハ</t>
    </rPh>
    <rPh sb="2" eb="3">
      <t>ツ</t>
    </rPh>
    <phoneticPr fontId="1"/>
  </si>
  <si>
    <t>ｽﾀｲﾙ1</t>
    <phoneticPr fontId="1"/>
  </si>
  <si>
    <t>横棒　積み上げ</t>
    <rPh sb="0" eb="2">
      <t>ヨコボウ</t>
    </rPh>
    <rPh sb="3" eb="4">
      <t>ツ</t>
    </rPh>
    <rPh sb="5" eb="6">
      <t>ア</t>
    </rPh>
    <phoneticPr fontId="1"/>
  </si>
  <si>
    <t>J17:J24</t>
    <phoneticPr fontId="1"/>
  </si>
  <si>
    <t>I17:I24</t>
    <phoneticPr fontId="1"/>
  </si>
  <si>
    <t>H17:H24</t>
    <phoneticPr fontId="1"/>
  </si>
  <si>
    <t>G17:G24</t>
    <phoneticPr fontId="1"/>
  </si>
  <si>
    <t>F17:F24</t>
    <phoneticPr fontId="1"/>
  </si>
  <si>
    <t>E17:E24</t>
    <phoneticPr fontId="1"/>
  </si>
  <si>
    <t>J24</t>
    <phoneticPr fontId="1"/>
  </si>
  <si>
    <t>C23:J23</t>
    <phoneticPr fontId="1"/>
  </si>
  <si>
    <t>太実線下線</t>
    <rPh sb="0" eb="1">
      <t>フト</t>
    </rPh>
    <rPh sb="1" eb="3">
      <t>ジッセン</t>
    </rPh>
    <rPh sb="3" eb="5">
      <t>カセン</t>
    </rPh>
    <phoneticPr fontId="1"/>
  </si>
  <si>
    <t>C17:J17</t>
    <phoneticPr fontId="1"/>
  </si>
  <si>
    <t>C17:D24</t>
    <phoneticPr fontId="1"/>
  </si>
  <si>
    <t>太実線外枠</t>
    <rPh sb="0" eb="1">
      <t>フト</t>
    </rPh>
    <rPh sb="1" eb="3">
      <t>ジッセン</t>
    </rPh>
    <rPh sb="3" eb="5">
      <t>ソトワク</t>
    </rPh>
    <phoneticPr fontId="1"/>
  </si>
  <si>
    <t>C17:J24</t>
    <phoneticPr fontId="1"/>
  </si>
  <si>
    <t>太実線外枠</t>
    <rPh sb="0" eb="1">
      <t>フト</t>
    </rPh>
    <rPh sb="1" eb="3">
      <t>ジッセン</t>
    </rPh>
    <rPh sb="3" eb="4">
      <t>ソト</t>
    </rPh>
    <rPh sb="4" eb="5">
      <t>ワク</t>
    </rPh>
    <phoneticPr fontId="1"/>
  </si>
  <si>
    <t>E17:J24</t>
    <phoneticPr fontId="1"/>
  </si>
  <si>
    <t>C18:J24</t>
    <phoneticPr fontId="1"/>
  </si>
  <si>
    <t>少数点以下０桁</t>
    <rPh sb="0" eb="2">
      <t>ショウスウ</t>
    </rPh>
    <rPh sb="2" eb="3">
      <t>テン</t>
    </rPh>
    <rPh sb="3" eb="5">
      <t>イカ</t>
    </rPh>
    <rPh sb="6" eb="7">
      <t>ケタ</t>
    </rPh>
    <phoneticPr fontId="1"/>
  </si>
  <si>
    <t>J23</t>
    <phoneticPr fontId="1"/>
  </si>
  <si>
    <t>J22</t>
    <phoneticPr fontId="1"/>
  </si>
  <si>
    <t>J21</t>
    <phoneticPr fontId="1"/>
  </si>
  <si>
    <t>J20</t>
    <phoneticPr fontId="1"/>
  </si>
  <si>
    <t>J19</t>
    <phoneticPr fontId="1"/>
  </si>
  <si>
    <t>細実線 C17:J24</t>
    <rPh sb="0" eb="1">
      <t>ホソ</t>
    </rPh>
    <rPh sb="1" eb="3">
      <t>ジッセン</t>
    </rPh>
    <phoneticPr fontId="1"/>
  </si>
  <si>
    <t>セル結合 C24:D24</t>
    <rPh sb="2" eb="4">
      <t>ケツゴウ</t>
    </rPh>
    <phoneticPr fontId="1"/>
  </si>
  <si>
    <t>セル結合 C23:D23</t>
    <rPh sb="2" eb="4">
      <t>ケツゴウ</t>
    </rPh>
    <phoneticPr fontId="1"/>
  </si>
  <si>
    <t>セル結合 C22:D22</t>
    <rPh sb="2" eb="4">
      <t>ケツゴウ</t>
    </rPh>
    <phoneticPr fontId="1"/>
  </si>
  <si>
    <t>セル結合 C21:D21</t>
    <rPh sb="2" eb="4">
      <t>ケツゴウ</t>
    </rPh>
    <phoneticPr fontId="1"/>
  </si>
  <si>
    <t>セル結合 C20:D20</t>
    <rPh sb="2" eb="4">
      <t>ケツゴウ</t>
    </rPh>
    <phoneticPr fontId="1"/>
  </si>
  <si>
    <t>セル結合 C19:D19</t>
    <rPh sb="2" eb="4">
      <t>ケツゴウ</t>
    </rPh>
    <phoneticPr fontId="1"/>
  </si>
  <si>
    <t>セル結合 C18:D18</t>
    <rPh sb="2" eb="4">
      <t>ケツゴウ</t>
    </rPh>
    <phoneticPr fontId="1"/>
  </si>
  <si>
    <t>セル結合 C17:D17</t>
    <rPh sb="2" eb="4">
      <t>ケツゴウ</t>
    </rPh>
    <phoneticPr fontId="1"/>
  </si>
  <si>
    <t>字203</t>
    <rPh sb="0" eb="1">
      <t>ジ</t>
    </rPh>
    <phoneticPr fontId="1"/>
  </si>
  <si>
    <t>イ305拡大</t>
    <rPh sb="4" eb="6">
      <t>カクダイ</t>
    </rPh>
    <phoneticPr fontId="1"/>
  </si>
  <si>
    <t>イ304</t>
    <phoneticPr fontId="1"/>
  </si>
  <si>
    <t>イ303</t>
    <phoneticPr fontId="1"/>
  </si>
  <si>
    <t>イ302</t>
    <phoneticPr fontId="1"/>
  </si>
  <si>
    <t>イ301</t>
    <phoneticPr fontId="1"/>
  </si>
  <si>
    <t>字202</t>
    <rPh sb="0" eb="1">
      <t>ジ</t>
    </rPh>
    <phoneticPr fontId="1"/>
  </si>
  <si>
    <t>字201</t>
    <rPh sb="0" eb="1">
      <t>ジ</t>
    </rPh>
    <phoneticPr fontId="1"/>
  </si>
  <si>
    <t>デ101</t>
    <phoneticPr fontId="1"/>
  </si>
  <si>
    <t>【文書作成】総合問題６　採点表</t>
    <rPh sb="1" eb="3">
      <t>ブンショ</t>
    </rPh>
    <rPh sb="3" eb="5">
      <t>サクセイ</t>
    </rPh>
    <rPh sb="6" eb="8">
      <t>ソウゴウ</t>
    </rPh>
    <rPh sb="8" eb="10">
      <t>モンダイ</t>
    </rPh>
    <rPh sb="12" eb="14">
      <t>サイテン</t>
    </rPh>
    <rPh sb="14" eb="15">
      <t>ヒョウ</t>
    </rPh>
    <phoneticPr fontId="1"/>
  </si>
  <si>
    <t>点線 白 35%</t>
    <rPh sb="0" eb="2">
      <t>テンセン</t>
    </rPh>
    <rPh sb="3" eb="4">
      <t>シロ</t>
    </rPh>
    <phoneticPr fontId="1"/>
  </si>
  <si>
    <t>実線 青25%</t>
    <rPh sb="0" eb="2">
      <t>ジッセン</t>
    </rPh>
    <rPh sb="3" eb="4">
      <t>アオ</t>
    </rPh>
    <phoneticPr fontId="1"/>
  </si>
  <si>
    <t>貼り付けＡ26:J36</t>
    <rPh sb="0" eb="1">
      <t>ハ</t>
    </rPh>
    <rPh sb="2" eb="3">
      <t>ツ</t>
    </rPh>
    <phoneticPr fontId="1"/>
  </si>
  <si>
    <t>ﾚｲｱｳﾄ4</t>
    <phoneticPr fontId="1"/>
  </si>
  <si>
    <t>ｽﾀｲﾙ5</t>
    <phoneticPr fontId="1"/>
  </si>
  <si>
    <t>縦棒　積み上げ</t>
    <rPh sb="0" eb="2">
      <t>タテボウ</t>
    </rPh>
    <rPh sb="3" eb="4">
      <t>ツ</t>
    </rPh>
    <rPh sb="5" eb="6">
      <t>ア</t>
    </rPh>
    <phoneticPr fontId="1"/>
  </si>
  <si>
    <t>アクア、A21:K21</t>
    <phoneticPr fontId="1"/>
  </si>
  <si>
    <t>紫、A20:K20</t>
    <rPh sb="0" eb="1">
      <t>ムラサキ</t>
    </rPh>
    <phoneticPr fontId="1"/>
  </si>
  <si>
    <t>オレンジ、A19:K19</t>
    <phoneticPr fontId="1"/>
  </si>
  <si>
    <t>オリーブ、A18:K18</t>
    <phoneticPr fontId="1"/>
  </si>
  <si>
    <t>赤、A17:K17</t>
    <rPh sb="0" eb="1">
      <t>アカ</t>
    </rPh>
    <phoneticPr fontId="1"/>
  </si>
  <si>
    <t>濃い青、A16:K16</t>
    <rPh sb="0" eb="1">
      <t>コ</t>
    </rPh>
    <rPh sb="2" eb="3">
      <t>アオ</t>
    </rPh>
    <phoneticPr fontId="1"/>
  </si>
  <si>
    <t>ベージュ、A22:K22</t>
    <phoneticPr fontId="1"/>
  </si>
  <si>
    <t>ベージュ、C15:K15</t>
    <phoneticPr fontId="1"/>
  </si>
  <si>
    <t>A22:K22</t>
    <phoneticPr fontId="1"/>
  </si>
  <si>
    <t>二重線下線</t>
    <rPh sb="0" eb="3">
      <t>ニジュウセン</t>
    </rPh>
    <rPh sb="3" eb="4">
      <t>シタ</t>
    </rPh>
    <rPh sb="4" eb="5">
      <t>セン</t>
    </rPh>
    <phoneticPr fontId="1"/>
  </si>
  <si>
    <t>C15:C24</t>
    <phoneticPr fontId="1"/>
  </si>
  <si>
    <t>太実線左線</t>
    <rPh sb="0" eb="1">
      <t>フト</t>
    </rPh>
    <rPh sb="1" eb="3">
      <t>ジッセン</t>
    </rPh>
    <rPh sb="3" eb="4">
      <t>ヒダリ</t>
    </rPh>
    <rPh sb="4" eb="5">
      <t>セン</t>
    </rPh>
    <phoneticPr fontId="1"/>
  </si>
  <si>
    <t>A16:K21</t>
    <phoneticPr fontId="1"/>
  </si>
  <si>
    <t>A15:K24</t>
    <phoneticPr fontId="1"/>
  </si>
  <si>
    <t>A25:K25</t>
    <phoneticPr fontId="1"/>
  </si>
  <si>
    <t>右揃え C16：K25</t>
    <rPh sb="0" eb="1">
      <t>ミギ</t>
    </rPh>
    <rPh sb="1" eb="2">
      <t>ソロ</t>
    </rPh>
    <phoneticPr fontId="1"/>
  </si>
  <si>
    <t>中央揃え C15:K15</t>
    <rPh sb="0" eb="2">
      <t>チュウオウ</t>
    </rPh>
    <rPh sb="2" eb="3">
      <t>ソロ</t>
    </rPh>
    <phoneticPr fontId="1"/>
  </si>
  <si>
    <t>中央揃え A16:A24</t>
    <rPh sb="0" eb="2">
      <t>チュウオウ</t>
    </rPh>
    <rPh sb="2" eb="3">
      <t>ソロ</t>
    </rPh>
    <phoneticPr fontId="1"/>
  </si>
  <si>
    <t>C23:K24少数点以下1桁</t>
    <rPh sb="7" eb="9">
      <t>ショウスウ</t>
    </rPh>
    <rPh sb="9" eb="10">
      <t>テン</t>
    </rPh>
    <rPh sb="10" eb="12">
      <t>イカ</t>
    </rPh>
    <rPh sb="13" eb="14">
      <t>ケタ</t>
    </rPh>
    <phoneticPr fontId="1"/>
  </si>
  <si>
    <t>G23</t>
    <phoneticPr fontId="1"/>
  </si>
  <si>
    <t>C22:K22少数点以下1桁</t>
    <rPh sb="7" eb="9">
      <t>ショウスウ</t>
    </rPh>
    <rPh sb="9" eb="10">
      <t>テン</t>
    </rPh>
    <rPh sb="10" eb="12">
      <t>イカ</t>
    </rPh>
    <rPh sb="13" eb="14">
      <t>ケタ</t>
    </rPh>
    <phoneticPr fontId="1"/>
  </si>
  <si>
    <t>G22</t>
    <phoneticPr fontId="1"/>
  </si>
  <si>
    <t>F22</t>
    <phoneticPr fontId="1"/>
  </si>
  <si>
    <t>細実線 A15:K25</t>
    <rPh sb="0" eb="1">
      <t>ホソ</t>
    </rPh>
    <rPh sb="1" eb="3">
      <t>ジッセン</t>
    </rPh>
    <phoneticPr fontId="1"/>
  </si>
  <si>
    <t>セル結合 A24:B24</t>
    <rPh sb="2" eb="4">
      <t>ケツゴウ</t>
    </rPh>
    <phoneticPr fontId="1"/>
  </si>
  <si>
    <t>セル結合 A23:B23</t>
    <rPh sb="2" eb="4">
      <t>ケツゴウ</t>
    </rPh>
    <phoneticPr fontId="1"/>
  </si>
  <si>
    <t>セル結合 A22:B22</t>
    <rPh sb="2" eb="4">
      <t>ケツゴウ</t>
    </rPh>
    <phoneticPr fontId="1"/>
  </si>
  <si>
    <t>セル結合 A21:B21</t>
    <rPh sb="2" eb="4">
      <t>ケツゴウ</t>
    </rPh>
    <phoneticPr fontId="1"/>
  </si>
  <si>
    <t>セル結合 A20:B20</t>
    <rPh sb="2" eb="4">
      <t>ケツゴウ</t>
    </rPh>
    <phoneticPr fontId="1"/>
  </si>
  <si>
    <t>セル結合 A19:B19</t>
    <rPh sb="2" eb="4">
      <t>ケツゴウ</t>
    </rPh>
    <phoneticPr fontId="1"/>
  </si>
  <si>
    <t>セル結合 A18:B18</t>
    <rPh sb="2" eb="4">
      <t>ケツゴウ</t>
    </rPh>
    <phoneticPr fontId="1"/>
  </si>
  <si>
    <t>セル結合 A17:B17</t>
    <rPh sb="2" eb="4">
      <t>ケツゴウ</t>
    </rPh>
    <phoneticPr fontId="1"/>
  </si>
  <si>
    <t>セル結合 A16:B16</t>
    <rPh sb="2" eb="4">
      <t>ケツゴウ</t>
    </rPh>
    <phoneticPr fontId="1"/>
  </si>
  <si>
    <t>セル結合 A15:B15</t>
    <rPh sb="2" eb="4">
      <t>ケツゴウ</t>
    </rPh>
    <phoneticPr fontId="1"/>
  </si>
  <si>
    <t>３pt</t>
    <phoneticPr fontId="1"/>
  </si>
  <si>
    <t>オレンジ　黒25%</t>
    <rPh sb="5" eb="6">
      <t>クロ</t>
    </rPh>
    <phoneticPr fontId="1"/>
  </si>
  <si>
    <t>破線</t>
    <rPh sb="0" eb="2">
      <t>ハセン</t>
    </rPh>
    <phoneticPr fontId="1"/>
  </si>
  <si>
    <t>イ305</t>
  </si>
  <si>
    <t>【文書作成】総合問題７　採点表</t>
    <rPh sb="1" eb="3">
      <t>ブンショ</t>
    </rPh>
    <rPh sb="3" eb="5">
      <t>サクセイ</t>
    </rPh>
    <rPh sb="6" eb="8">
      <t>ソウゴウ</t>
    </rPh>
    <rPh sb="8" eb="10">
      <t>モンダイ</t>
    </rPh>
    <rPh sb="12" eb="14">
      <t>サイテン</t>
    </rPh>
    <rPh sb="14" eb="15">
      <t>ヒョウ</t>
    </rPh>
    <phoneticPr fontId="1"/>
  </si>
  <si>
    <t>字205</t>
    <rPh sb="0" eb="1">
      <t>ジ</t>
    </rPh>
    <phoneticPr fontId="1"/>
  </si>
  <si>
    <t>字110</t>
    <rPh sb="0" eb="1">
      <t>ジ</t>
    </rPh>
    <phoneticPr fontId="1"/>
  </si>
  <si>
    <t>字109</t>
    <rPh sb="0" eb="1">
      <t>ジ</t>
    </rPh>
    <phoneticPr fontId="1"/>
  </si>
  <si>
    <t>塗りつぶし</t>
    <phoneticPr fontId="1"/>
  </si>
  <si>
    <t>太さ</t>
    <rPh sb="0" eb="1">
      <t>フト</t>
    </rPh>
    <phoneticPr fontId="1"/>
  </si>
  <si>
    <t>枠線色</t>
    <rPh sb="0" eb="2">
      <t>ワクセン</t>
    </rPh>
    <rPh sb="2" eb="3">
      <t>イロ</t>
    </rPh>
    <phoneticPr fontId="1"/>
  </si>
  <si>
    <t>エリア枠線</t>
    <rPh sb="3" eb="5">
      <t>ワクセン</t>
    </rPh>
    <phoneticPr fontId="1"/>
  </si>
  <si>
    <t>レイアウト４</t>
    <phoneticPr fontId="1"/>
  </si>
  <si>
    <t>スタイル５</t>
    <phoneticPr fontId="1"/>
  </si>
  <si>
    <t xml:space="preserve"> </t>
    <phoneticPr fontId="1"/>
  </si>
  <si>
    <t>斜線 K26</t>
    <rPh sb="0" eb="2">
      <t>シャセン</t>
    </rPh>
    <phoneticPr fontId="1"/>
  </si>
  <si>
    <t>斜線 K25</t>
    <rPh sb="0" eb="2">
      <t>シャセン</t>
    </rPh>
    <phoneticPr fontId="1"/>
  </si>
  <si>
    <t>二重線 J21:J26</t>
    <rPh sb="0" eb="3">
      <t>ニジュウセン</t>
    </rPh>
    <phoneticPr fontId="1"/>
  </si>
  <si>
    <t>太罫線 D21:D26</t>
    <rPh sb="0" eb="1">
      <t>フト</t>
    </rPh>
    <rPh sb="1" eb="3">
      <t>ケイセン</t>
    </rPh>
    <phoneticPr fontId="1"/>
  </si>
  <si>
    <t>太罫線 B22:K24</t>
    <rPh sb="0" eb="1">
      <t>フト</t>
    </rPh>
    <rPh sb="1" eb="3">
      <t>ケイセン</t>
    </rPh>
    <phoneticPr fontId="1"/>
  </si>
  <si>
    <t>太罫線 B21:K26</t>
    <rPh sb="0" eb="1">
      <t>フト</t>
    </rPh>
    <rPh sb="1" eb="3">
      <t>ケイセン</t>
    </rPh>
    <phoneticPr fontId="1"/>
  </si>
  <si>
    <t>右詰めD23</t>
    <rPh sb="0" eb="1">
      <t>ミギ</t>
    </rPh>
    <rPh sb="1" eb="2">
      <t>ヅ</t>
    </rPh>
    <phoneticPr fontId="1"/>
  </si>
  <si>
    <t>中央揃えD22</t>
    <rPh sb="0" eb="2">
      <t>チュウオウ</t>
    </rPh>
    <rPh sb="2" eb="3">
      <t>ソロ</t>
    </rPh>
    <phoneticPr fontId="1"/>
  </si>
  <si>
    <t>太字</t>
    <rPh sb="0" eb="2">
      <t>フトジ</t>
    </rPh>
    <phoneticPr fontId="1"/>
  </si>
  <si>
    <t>MIN</t>
    <phoneticPr fontId="1"/>
  </si>
  <si>
    <t>J25</t>
    <phoneticPr fontId="1"/>
  </si>
  <si>
    <t>I25</t>
    <phoneticPr fontId="1"/>
  </si>
  <si>
    <t>H25</t>
    <phoneticPr fontId="1"/>
  </si>
  <si>
    <t>G25</t>
    <phoneticPr fontId="1"/>
  </si>
  <si>
    <t>F25</t>
    <phoneticPr fontId="1"/>
  </si>
  <si>
    <t>D25</t>
    <phoneticPr fontId="1"/>
  </si>
  <si>
    <t>MAX</t>
    <phoneticPr fontId="1"/>
  </si>
  <si>
    <t>細罫線B22</t>
    <rPh sb="0" eb="1">
      <t>ホソ</t>
    </rPh>
    <rPh sb="1" eb="3">
      <t>ケイセン</t>
    </rPh>
    <phoneticPr fontId="1"/>
  </si>
  <si>
    <t>結合B26</t>
    <rPh sb="0" eb="2">
      <t>ケツゴウ</t>
    </rPh>
    <phoneticPr fontId="1"/>
  </si>
  <si>
    <t>結合B25</t>
    <rPh sb="0" eb="2">
      <t>ケツゴウ</t>
    </rPh>
    <phoneticPr fontId="1"/>
  </si>
  <si>
    <t>結合B24</t>
    <rPh sb="0" eb="2">
      <t>ケツゴウ</t>
    </rPh>
    <phoneticPr fontId="1"/>
  </si>
  <si>
    <t>結合B23</t>
    <rPh sb="0" eb="2">
      <t>ケツゴウ</t>
    </rPh>
    <phoneticPr fontId="1"/>
  </si>
  <si>
    <t>結合B22</t>
    <rPh sb="0" eb="2">
      <t>ケツゴウ</t>
    </rPh>
    <phoneticPr fontId="1"/>
  </si>
  <si>
    <t>結合B21</t>
    <rPh sb="0" eb="2">
      <t>ケツゴウ</t>
    </rPh>
    <phoneticPr fontId="1"/>
  </si>
  <si>
    <t>字108</t>
    <rPh sb="0" eb="1">
      <t>ジ</t>
    </rPh>
    <phoneticPr fontId="1"/>
  </si>
  <si>
    <t>字107</t>
    <rPh sb="0" eb="1">
      <t>ジ</t>
    </rPh>
    <phoneticPr fontId="1"/>
  </si>
  <si>
    <t>イ204</t>
  </si>
  <si>
    <t>イ203</t>
  </si>
  <si>
    <t>イ202</t>
  </si>
  <si>
    <t>イ201</t>
  </si>
  <si>
    <t>字104</t>
  </si>
  <si>
    <t>字103</t>
  </si>
  <si>
    <t>字102</t>
  </si>
  <si>
    <t>【文書作成】総合問題８　採点表</t>
    <rPh sb="1" eb="3">
      <t>ブンショ</t>
    </rPh>
    <rPh sb="3" eb="5">
      <t>サクセイ</t>
    </rPh>
    <rPh sb="6" eb="8">
      <t>ソウゴウ</t>
    </rPh>
    <rPh sb="8" eb="10">
      <t>モンダイ</t>
    </rPh>
    <rPh sb="12" eb="14">
      <t>サイテン</t>
    </rPh>
    <rPh sb="14" eb="15">
      <t>ヒョウ</t>
    </rPh>
    <phoneticPr fontId="1"/>
  </si>
  <si>
    <t>セル結合 B16：C16</t>
    <rPh sb="2" eb="4">
      <t>ケツゴウ</t>
    </rPh>
    <phoneticPr fontId="1"/>
  </si>
  <si>
    <t>セル結合 B17：C17</t>
    <rPh sb="2" eb="4">
      <t>ケツゴウ</t>
    </rPh>
    <phoneticPr fontId="1"/>
  </si>
  <si>
    <t>セル結合 B18：C18</t>
    <rPh sb="2" eb="4">
      <t>ケツゴウ</t>
    </rPh>
    <phoneticPr fontId="1"/>
  </si>
  <si>
    <t>セル結合 B19：C19</t>
    <rPh sb="2" eb="4">
      <t>ケツゴウ</t>
    </rPh>
    <phoneticPr fontId="1"/>
  </si>
  <si>
    <t>セル結合 B20：C20</t>
    <rPh sb="2" eb="4">
      <t>ケツゴウ</t>
    </rPh>
    <phoneticPr fontId="1"/>
  </si>
  <si>
    <t>セル結合 B21：C21</t>
    <rPh sb="2" eb="4">
      <t>ケツゴウ</t>
    </rPh>
    <phoneticPr fontId="1"/>
  </si>
  <si>
    <t>セル結合 B22：C22</t>
    <rPh sb="2" eb="4">
      <t>ケツゴウ</t>
    </rPh>
    <phoneticPr fontId="1"/>
  </si>
  <si>
    <t>セル結合 B23：C23</t>
    <rPh sb="2" eb="4">
      <t>ケツゴウ</t>
    </rPh>
    <phoneticPr fontId="1"/>
  </si>
  <si>
    <t>セル結合 B24：C24</t>
    <rPh sb="2" eb="4">
      <t>ケツゴウ</t>
    </rPh>
    <phoneticPr fontId="1"/>
  </si>
  <si>
    <t>細実線 B16：B24</t>
    <rPh sb="0" eb="1">
      <t>ホソ</t>
    </rPh>
    <rPh sb="1" eb="3">
      <t>ジッセン</t>
    </rPh>
    <phoneticPr fontId="1"/>
  </si>
  <si>
    <t>AVERAGE</t>
  </si>
  <si>
    <t>I17</t>
    <phoneticPr fontId="1"/>
  </si>
  <si>
    <t>I18</t>
    <phoneticPr fontId="1"/>
  </si>
  <si>
    <t>I19</t>
  </si>
  <si>
    <t>I20</t>
  </si>
  <si>
    <t>I21</t>
  </si>
  <si>
    <t>I17：I22小数点以下１桁</t>
    <rPh sb="7" eb="12">
      <t>ショウスウテンイカ</t>
    </rPh>
    <rPh sb="13" eb="14">
      <t>ケタ</t>
    </rPh>
    <phoneticPr fontId="1"/>
  </si>
  <si>
    <t>J19</t>
  </si>
  <si>
    <t>J20</t>
  </si>
  <si>
    <t>J21</t>
  </si>
  <si>
    <t>J22</t>
  </si>
  <si>
    <t>F23</t>
    <phoneticPr fontId="1"/>
  </si>
  <si>
    <t>中央揃えD16：J16</t>
    <rPh sb="0" eb="2">
      <t>チュウオウ</t>
    </rPh>
    <rPh sb="2" eb="3">
      <t>ソロ</t>
    </rPh>
    <phoneticPr fontId="1"/>
  </si>
  <si>
    <t>右揃えI17～J22</t>
    <rPh sb="0" eb="1">
      <t>ミギ</t>
    </rPh>
    <rPh sb="1" eb="2">
      <t>ソロ</t>
    </rPh>
    <phoneticPr fontId="1"/>
  </si>
  <si>
    <t>中央揃えB17：H24</t>
    <rPh sb="0" eb="2">
      <t>チュウオウ</t>
    </rPh>
    <rPh sb="2" eb="3">
      <t>ソロ</t>
    </rPh>
    <phoneticPr fontId="1"/>
  </si>
  <si>
    <t>B16：J24</t>
    <phoneticPr fontId="1"/>
  </si>
  <si>
    <t>I16：I24</t>
    <phoneticPr fontId="1"/>
  </si>
  <si>
    <t>B22：J22</t>
    <phoneticPr fontId="1"/>
  </si>
  <si>
    <t>セル結合 I23：J24</t>
    <rPh sb="2" eb="4">
      <t>ケツゴウ</t>
    </rPh>
    <phoneticPr fontId="1"/>
  </si>
  <si>
    <t>B17：J17</t>
    <phoneticPr fontId="1"/>
  </si>
  <si>
    <t>B18：J18</t>
    <phoneticPr fontId="1"/>
  </si>
  <si>
    <t>B19：J19</t>
    <phoneticPr fontId="1"/>
  </si>
  <si>
    <t>B20：J20</t>
    <phoneticPr fontId="1"/>
  </si>
  <si>
    <t>B21：J21</t>
    <phoneticPr fontId="1"/>
  </si>
  <si>
    <t>集合縦棒</t>
    <rPh sb="0" eb="2">
      <t>シュウゴウ</t>
    </rPh>
    <rPh sb="2" eb="4">
      <t>タテボウ</t>
    </rPh>
    <phoneticPr fontId="1"/>
  </si>
  <si>
    <t>ﾚｲｱｳﾄ11</t>
    <phoneticPr fontId="1"/>
  </si>
  <si>
    <t>貼り付け B25：K33</t>
    <rPh sb="0" eb="1">
      <t>ハ</t>
    </rPh>
    <rPh sb="2" eb="3">
      <t>ツ</t>
    </rPh>
    <phoneticPr fontId="1"/>
  </si>
  <si>
    <t>実線 濃い青、テキスト2</t>
    <rPh sb="0" eb="2">
      <t>ジッセン</t>
    </rPh>
    <rPh sb="3" eb="4">
      <t>コ</t>
    </rPh>
    <rPh sb="5" eb="6">
      <t>アオ</t>
    </rPh>
    <phoneticPr fontId="1"/>
  </si>
  <si>
    <t>点線（丸）</t>
    <rPh sb="0" eb="1">
      <t>テン</t>
    </rPh>
    <phoneticPr fontId="1"/>
  </si>
  <si>
    <t>ベージュ、背景2、黒＋基本色25％</t>
    <rPh sb="5" eb="7">
      <t>ハイケイ</t>
    </rPh>
    <rPh sb="9" eb="10">
      <t>クロ</t>
    </rPh>
    <rPh sb="11" eb="13">
      <t>キホン</t>
    </rPh>
    <rPh sb="13" eb="14">
      <t>ショク</t>
    </rPh>
    <phoneticPr fontId="1"/>
  </si>
  <si>
    <t>1 pt</t>
    <phoneticPr fontId="1"/>
  </si>
  <si>
    <t>オレンジ、ｱｸｾﾝﾄ6、白+基本色80%</t>
    <phoneticPr fontId="1"/>
  </si>
  <si>
    <t>イ305</t>
    <phoneticPr fontId="1"/>
  </si>
  <si>
    <t>【文書作成】総合問題９　採点表</t>
    <phoneticPr fontId="1"/>
  </si>
  <si>
    <t>セル結合 C16:D16</t>
    <phoneticPr fontId="1"/>
  </si>
  <si>
    <t>セル結合 C17:D17</t>
    <phoneticPr fontId="1"/>
  </si>
  <si>
    <t>セル結合 C18:D18</t>
    <phoneticPr fontId="1"/>
  </si>
  <si>
    <t>セル結合 C19:D19</t>
    <phoneticPr fontId="1"/>
  </si>
  <si>
    <t>セル結合 C20:D20</t>
    <phoneticPr fontId="1"/>
  </si>
  <si>
    <t>セル結合 C21:D21</t>
    <phoneticPr fontId="1"/>
  </si>
  <si>
    <t>セル結合 C22:D22</t>
    <phoneticPr fontId="1"/>
  </si>
  <si>
    <t>セル結合 C23:D23</t>
    <phoneticPr fontId="1"/>
  </si>
  <si>
    <t>セル結合 C24:D24</t>
    <phoneticPr fontId="1"/>
  </si>
  <si>
    <t>細実線 格子 C16:I24</t>
    <rPh sb="4" eb="6">
      <t>コウシ</t>
    </rPh>
    <phoneticPr fontId="1"/>
  </si>
  <si>
    <t>D15:I15</t>
    <phoneticPr fontId="1"/>
  </si>
  <si>
    <t>太実線外枠</t>
    <phoneticPr fontId="1"/>
  </si>
  <si>
    <t>C16:I24</t>
    <phoneticPr fontId="1"/>
  </si>
  <si>
    <t>太実線上下</t>
    <rPh sb="3" eb="5">
      <t>ジョウゲ</t>
    </rPh>
    <phoneticPr fontId="1"/>
  </si>
  <si>
    <t>C17:I21</t>
    <phoneticPr fontId="1"/>
  </si>
  <si>
    <t>二重線左</t>
    <rPh sb="0" eb="2">
      <t>ニジュウ</t>
    </rPh>
    <rPh sb="3" eb="4">
      <t>ヒダリ</t>
    </rPh>
    <phoneticPr fontId="1"/>
  </si>
  <si>
    <t>I16:I24</t>
    <phoneticPr fontId="1"/>
  </si>
  <si>
    <t>細線斜め右下がり</t>
    <rPh sb="0" eb="2">
      <t>サイセン</t>
    </rPh>
    <rPh sb="2" eb="3">
      <t>ナナ</t>
    </rPh>
    <rPh sb="4" eb="6">
      <t>ミギサ</t>
    </rPh>
    <phoneticPr fontId="1"/>
  </si>
  <si>
    <t>I22:I24</t>
    <phoneticPr fontId="1"/>
  </si>
  <si>
    <t>セル結合 I22:I24</t>
    <phoneticPr fontId="1"/>
  </si>
  <si>
    <t>中央揃え C16:I16</t>
    <phoneticPr fontId="1"/>
  </si>
  <si>
    <t>中央揃え C17:C24</t>
    <phoneticPr fontId="1"/>
  </si>
  <si>
    <t>右揃え E17:I24</t>
    <rPh sb="0" eb="2">
      <t>ミギゾロ</t>
    </rPh>
    <phoneticPr fontId="1"/>
  </si>
  <si>
    <t>オレンジ、E16:E24</t>
    <phoneticPr fontId="1"/>
  </si>
  <si>
    <t>薄い青、F16:F24</t>
    <rPh sb="0" eb="1">
      <t>ウス</t>
    </rPh>
    <rPh sb="2" eb="3">
      <t>アオ</t>
    </rPh>
    <phoneticPr fontId="1"/>
  </si>
  <si>
    <t>オリーブ、G16:G24</t>
    <phoneticPr fontId="1"/>
  </si>
  <si>
    <t>紫、H16:H24</t>
    <rPh sb="0" eb="1">
      <t>ムラサキ</t>
    </rPh>
    <phoneticPr fontId="1"/>
  </si>
  <si>
    <t>範囲指定</t>
    <rPh sb="0" eb="4">
      <t>ハンイシテイ</t>
    </rPh>
    <phoneticPr fontId="1"/>
  </si>
  <si>
    <t>マーカー付き折れ線</t>
    <phoneticPr fontId="1"/>
  </si>
  <si>
    <t>スタイル12</t>
    <phoneticPr fontId="1"/>
  </si>
  <si>
    <t>色４</t>
    <rPh sb="0" eb="1">
      <t>イロ</t>
    </rPh>
    <phoneticPr fontId="1"/>
  </si>
  <si>
    <t>貼り付けC25:I35</t>
    <phoneticPr fontId="1"/>
  </si>
  <si>
    <t>枠線色</t>
    <rPh sb="0" eb="3">
      <t>ワクセンイロ</t>
    </rPh>
    <phoneticPr fontId="1"/>
  </si>
  <si>
    <t>1.5P</t>
    <phoneticPr fontId="1"/>
  </si>
  <si>
    <t>横軸フォント10P</t>
    <rPh sb="0" eb="2">
      <t>ヨコジク</t>
    </rPh>
    <phoneticPr fontId="1"/>
  </si>
  <si>
    <t>凡例フォント10P</t>
    <rPh sb="0" eb="2">
      <t>ハンレイ</t>
    </rPh>
    <phoneticPr fontId="1"/>
  </si>
  <si>
    <t>タイトル削除</t>
    <rPh sb="4" eb="6">
      <t>サクジョ</t>
    </rPh>
    <phoneticPr fontId="1"/>
  </si>
  <si>
    <t>イ204</t>
    <phoneticPr fontId="1"/>
  </si>
  <si>
    <t>イ206</t>
  </si>
  <si>
    <t>【文書作成】総合問題10　採点表</t>
    <phoneticPr fontId="1"/>
  </si>
  <si>
    <t>AVERGE</t>
    <phoneticPr fontId="1"/>
  </si>
  <si>
    <t>ＡＶＥRAGE</t>
    <phoneticPr fontId="1"/>
  </si>
  <si>
    <t>図形描画</t>
    <rPh sb="0" eb="2">
      <t>ズケイ</t>
    </rPh>
    <rPh sb="2" eb="4">
      <t>ビョウガ</t>
    </rPh>
    <phoneticPr fontId="1"/>
  </si>
  <si>
    <t>楕円 H29:K33</t>
    <rPh sb="0" eb="2">
      <t>ダエン</t>
    </rPh>
    <phoneticPr fontId="1"/>
  </si>
  <si>
    <t>枠線色 アクア</t>
    <rPh sb="0" eb="2">
      <t>ワクセン</t>
    </rPh>
    <rPh sb="2" eb="3">
      <t>イロ</t>
    </rPh>
    <phoneticPr fontId="1"/>
  </si>
  <si>
    <t>枠線太さ 6pt</t>
    <rPh sb="0" eb="2">
      <t>ワクセン</t>
    </rPh>
    <rPh sb="2" eb="3">
      <t>フト</t>
    </rPh>
    <phoneticPr fontId="1"/>
  </si>
  <si>
    <t>塗りつぶしなし</t>
    <rPh sb="0" eb="1">
      <t>ヌ</t>
    </rPh>
    <phoneticPr fontId="1"/>
  </si>
  <si>
    <t>トリミング加工</t>
    <rPh sb="5" eb="7">
      <t>カコウ</t>
    </rPh>
    <phoneticPr fontId="1"/>
  </si>
  <si>
    <t>グループ化</t>
    <rPh sb="4" eb="5">
      <t>カ</t>
    </rPh>
    <phoneticPr fontId="1"/>
  </si>
  <si>
    <t>I23</t>
  </si>
  <si>
    <t>I24</t>
  </si>
  <si>
    <t>I25</t>
  </si>
  <si>
    <t>I26</t>
  </si>
  <si>
    <t>I27</t>
  </si>
  <si>
    <t>RANK</t>
    <phoneticPr fontId="1"/>
  </si>
  <si>
    <t>J23</t>
  </si>
  <si>
    <t>J24</t>
  </si>
  <si>
    <t>J25</t>
  </si>
  <si>
    <t>J26</t>
  </si>
  <si>
    <t>J27</t>
  </si>
  <si>
    <t>細実線格子 B21:J26</t>
    <rPh sb="0" eb="1">
      <t>ホソ</t>
    </rPh>
    <rPh sb="1" eb="3">
      <t>ジッセン</t>
    </rPh>
    <rPh sb="3" eb="5">
      <t>コウシ</t>
    </rPh>
    <phoneticPr fontId="1"/>
  </si>
  <si>
    <t>太実線外枠 B21:J27</t>
    <phoneticPr fontId="1"/>
  </si>
  <si>
    <t>太実線下線 B21:J21</t>
    <rPh sb="3" eb="5">
      <t>カセン</t>
    </rPh>
    <phoneticPr fontId="1"/>
  </si>
  <si>
    <t>二重線左 I21:I27</t>
    <rPh sb="0" eb="2">
      <t>ニジュウ</t>
    </rPh>
    <rPh sb="3" eb="4">
      <t>ヒダリ</t>
    </rPh>
    <phoneticPr fontId="1"/>
  </si>
  <si>
    <t>中央揃え B21:B27</t>
    <phoneticPr fontId="1"/>
  </si>
  <si>
    <t>中央揃え C21:I21</t>
    <phoneticPr fontId="1"/>
  </si>
  <si>
    <t>中央揃え J21:J27</t>
    <phoneticPr fontId="1"/>
  </si>
  <si>
    <t>太字 B21:B27</t>
    <rPh sb="0" eb="2">
      <t>フトジ</t>
    </rPh>
    <phoneticPr fontId="1"/>
  </si>
  <si>
    <t>太字 C21:I21</t>
    <rPh sb="0" eb="2">
      <t>フトジ</t>
    </rPh>
    <phoneticPr fontId="1"/>
  </si>
  <si>
    <t>太字 J21:J27</t>
    <rPh sb="0" eb="2">
      <t>フトジ</t>
    </rPh>
    <phoneticPr fontId="1"/>
  </si>
  <si>
    <t>14pt B21:B27</t>
    <phoneticPr fontId="1"/>
  </si>
  <si>
    <t>14pt C21:I21</t>
    <phoneticPr fontId="1"/>
  </si>
  <si>
    <t>14pt J21:J27</t>
    <phoneticPr fontId="1"/>
  </si>
  <si>
    <t>右揃え C22:I27</t>
    <rPh sb="0" eb="2">
      <t>ミギソロ</t>
    </rPh>
    <phoneticPr fontId="1"/>
  </si>
  <si>
    <t>11pt C22:I27</t>
    <phoneticPr fontId="1"/>
  </si>
  <si>
    <t>標準黄 B21:J21</t>
    <rPh sb="0" eb="2">
      <t>ヒョウジュン</t>
    </rPh>
    <rPh sb="2" eb="3">
      <t>キ</t>
    </rPh>
    <phoneticPr fontId="1"/>
  </si>
  <si>
    <t>赤 B22:J22</t>
    <rPh sb="0" eb="1">
      <t>アカ</t>
    </rPh>
    <phoneticPr fontId="1"/>
  </si>
  <si>
    <t>オレンジ B23:J23</t>
    <phoneticPr fontId="1"/>
  </si>
  <si>
    <t>オリーブ B24:J24</t>
    <phoneticPr fontId="1"/>
  </si>
  <si>
    <t>アクア B25:J25</t>
    <phoneticPr fontId="1"/>
  </si>
  <si>
    <t>濃い青 B26:J26</t>
    <rPh sb="0" eb="1">
      <t>コ</t>
    </rPh>
    <rPh sb="2" eb="3">
      <t>アオ</t>
    </rPh>
    <phoneticPr fontId="1"/>
  </si>
  <si>
    <t>紫 B27:J27</t>
    <rPh sb="0" eb="1">
      <t>ムラサキ</t>
    </rPh>
    <phoneticPr fontId="1"/>
  </si>
  <si>
    <t>レイアウト12</t>
    <phoneticPr fontId="1"/>
  </si>
  <si>
    <t>貼付 A29:H39</t>
    <phoneticPr fontId="1"/>
  </si>
  <si>
    <t>枠線色 薄緑</t>
    <rPh sb="0" eb="3">
      <t>ワクセンイロ</t>
    </rPh>
    <rPh sb="4" eb="5">
      <t>ウス</t>
    </rPh>
    <rPh sb="5" eb="6">
      <t>ミドリ</t>
    </rPh>
    <phoneticPr fontId="1"/>
  </si>
  <si>
    <t>枠線太さ 3pt</t>
    <rPh sb="0" eb="2">
      <t>ワクセン</t>
    </rPh>
    <rPh sb="2" eb="3">
      <t>フト</t>
    </rPh>
    <phoneticPr fontId="1"/>
  </si>
  <si>
    <t>【文書作成】総合問題11　採点表</t>
    <rPh sb="1" eb="3">
      <t>ブンショ</t>
    </rPh>
    <rPh sb="3" eb="5">
      <t>サクセイ</t>
    </rPh>
    <rPh sb="6" eb="8">
      <t>ソウゴウ</t>
    </rPh>
    <rPh sb="8" eb="10">
      <t>モンダイ</t>
    </rPh>
    <rPh sb="13" eb="15">
      <t>サイテン</t>
    </rPh>
    <rPh sb="15" eb="16">
      <t>ヒョウ</t>
    </rPh>
    <phoneticPr fontId="1"/>
  </si>
  <si>
    <t>描画・挿入・貼付</t>
    <rPh sb="0" eb="2">
      <t>ビョウガ</t>
    </rPh>
    <rPh sb="3" eb="5">
      <t>ソウニュウ</t>
    </rPh>
    <rPh sb="6" eb="8">
      <t>ハリツ</t>
    </rPh>
    <phoneticPr fontId="1"/>
  </si>
  <si>
    <t>デ102</t>
    <phoneticPr fontId="1"/>
  </si>
  <si>
    <t>字206</t>
    <rPh sb="0" eb="1">
      <t>ジ</t>
    </rPh>
    <phoneticPr fontId="1"/>
  </si>
  <si>
    <t>図形Ａ</t>
    <rPh sb="0" eb="2">
      <t>ズケイ</t>
    </rPh>
    <phoneticPr fontId="1"/>
  </si>
  <si>
    <t>パステル-アクア、アクセント５</t>
    <phoneticPr fontId="1"/>
  </si>
  <si>
    <t>青、アクセント１</t>
    <rPh sb="0" eb="1">
      <t>アオ</t>
    </rPh>
    <phoneticPr fontId="1"/>
  </si>
  <si>
    <t>1pt</t>
    <phoneticPr fontId="1"/>
  </si>
  <si>
    <t>トリミング</t>
    <phoneticPr fontId="1"/>
  </si>
  <si>
    <t>図形Ｂ</t>
    <rPh sb="0" eb="2">
      <t>ズケイ</t>
    </rPh>
    <phoneticPr fontId="1"/>
  </si>
  <si>
    <t>黒、テキスト1</t>
    <rPh sb="0" eb="1">
      <t>クロ</t>
    </rPh>
    <phoneticPr fontId="1"/>
  </si>
  <si>
    <t>オレンジ、アクセント6</t>
    <phoneticPr fontId="1"/>
  </si>
  <si>
    <t>セル結合 B25：C25</t>
    <rPh sb="2" eb="4">
      <t>ケツゴウ</t>
    </rPh>
    <phoneticPr fontId="1"/>
  </si>
  <si>
    <t>細実線 B18：C25</t>
    <rPh sb="0" eb="1">
      <t>ホソ</t>
    </rPh>
    <rPh sb="1" eb="3">
      <t>ジッセン</t>
    </rPh>
    <phoneticPr fontId="1"/>
  </si>
  <si>
    <t>J19～J25小数点以下１桁</t>
    <rPh sb="7" eb="12">
      <t>ショウスウテンイカ</t>
    </rPh>
    <rPh sb="13" eb="14">
      <t>ケタ</t>
    </rPh>
    <phoneticPr fontId="1"/>
  </si>
  <si>
    <t>K19</t>
    <phoneticPr fontId="1"/>
  </si>
  <si>
    <t>中央揃えD18：K18</t>
    <rPh sb="0" eb="2">
      <t>チュウオウ</t>
    </rPh>
    <rPh sb="2" eb="3">
      <t>ソロ</t>
    </rPh>
    <phoneticPr fontId="1"/>
  </si>
  <si>
    <t>右揃えD19:J25</t>
    <rPh sb="0" eb="1">
      <t>ミギ</t>
    </rPh>
    <rPh sb="1" eb="2">
      <t>ソロ</t>
    </rPh>
    <phoneticPr fontId="1"/>
  </si>
  <si>
    <t>中央揃えB19:B25</t>
    <rPh sb="0" eb="2">
      <t>チュウオウ</t>
    </rPh>
    <rPh sb="2" eb="3">
      <t>ソロ</t>
    </rPh>
    <phoneticPr fontId="1"/>
  </si>
  <si>
    <t>中央揃えK19:K25</t>
    <rPh sb="0" eb="2">
      <t>チュウオウ</t>
    </rPh>
    <rPh sb="2" eb="3">
      <t>ソロ</t>
    </rPh>
    <phoneticPr fontId="1"/>
  </si>
  <si>
    <t>二重線左線</t>
    <rPh sb="0" eb="3">
      <t>ニジュウセン</t>
    </rPh>
    <rPh sb="3" eb="4">
      <t>ヒダリ</t>
    </rPh>
    <rPh sb="4" eb="5">
      <t>セン</t>
    </rPh>
    <phoneticPr fontId="1"/>
  </si>
  <si>
    <t>D18：D25</t>
    <phoneticPr fontId="1"/>
  </si>
  <si>
    <t>二重線右線</t>
    <rPh sb="0" eb="3">
      <t>ニジュウセン</t>
    </rPh>
    <rPh sb="3" eb="4">
      <t>ミギ</t>
    </rPh>
    <rPh sb="4" eb="5">
      <t>ジッセン</t>
    </rPh>
    <phoneticPr fontId="1"/>
  </si>
  <si>
    <t>I18：I25</t>
    <phoneticPr fontId="1"/>
  </si>
  <si>
    <t>B19：K19</t>
    <phoneticPr fontId="1"/>
  </si>
  <si>
    <t>B20：K20</t>
    <phoneticPr fontId="1"/>
  </si>
  <si>
    <t>B21：K21</t>
    <phoneticPr fontId="1"/>
  </si>
  <si>
    <t>B22：K22</t>
    <phoneticPr fontId="1"/>
  </si>
  <si>
    <t>B23：K23</t>
    <phoneticPr fontId="1"/>
  </si>
  <si>
    <t>B24：K24</t>
    <phoneticPr fontId="1"/>
  </si>
  <si>
    <t>B25：K25</t>
    <phoneticPr fontId="1"/>
  </si>
  <si>
    <t>系列／項目</t>
    <rPh sb="0" eb="2">
      <t>ケイレツ</t>
    </rPh>
    <rPh sb="3" eb="5">
      <t>コウモク</t>
    </rPh>
    <phoneticPr fontId="1"/>
  </si>
  <si>
    <t>折れ線</t>
    <rPh sb="0" eb="1">
      <t>オ</t>
    </rPh>
    <rPh sb="2" eb="3">
      <t>セン</t>
    </rPh>
    <phoneticPr fontId="1"/>
  </si>
  <si>
    <t>スタイル4</t>
    <phoneticPr fontId="1"/>
  </si>
  <si>
    <t>貼付 A26：L37</t>
    <rPh sb="0" eb="1">
      <t>ハ</t>
    </rPh>
    <rPh sb="1" eb="2">
      <t>ツ</t>
    </rPh>
    <phoneticPr fontId="1"/>
  </si>
  <si>
    <t>アクア、アクセント5</t>
    <phoneticPr fontId="1"/>
  </si>
  <si>
    <t>白、背景1、黒＋基本色25%</t>
    <rPh sb="0" eb="1">
      <t>シロ</t>
    </rPh>
    <rPh sb="2" eb="4">
      <t>ハイケイ</t>
    </rPh>
    <rPh sb="6" eb="7">
      <t>クロ</t>
    </rPh>
    <rPh sb="8" eb="11">
      <t>キホンショク</t>
    </rPh>
    <phoneticPr fontId="1"/>
  </si>
  <si>
    <t>【文書作成】総合問題12　採点表</t>
    <rPh sb="1" eb="3">
      <t>ブンショ</t>
    </rPh>
    <rPh sb="3" eb="5">
      <t>サクセイ</t>
    </rPh>
    <rPh sb="6" eb="8">
      <t>ソウゴウ</t>
    </rPh>
    <rPh sb="8" eb="10">
      <t>モンダイ</t>
    </rPh>
    <rPh sb="13" eb="15">
      <t>サイテン</t>
    </rPh>
    <rPh sb="15" eb="16">
      <t>ヒョウ</t>
    </rPh>
    <phoneticPr fontId="1"/>
  </si>
  <si>
    <t>書式変更</t>
    <rPh sb="0" eb="2">
      <t>ショシキ</t>
    </rPh>
    <rPh sb="2" eb="4">
      <t>ヘンコウ</t>
    </rPh>
    <phoneticPr fontId="1"/>
  </si>
  <si>
    <t>濃い青、黒＋基本色25％</t>
    <rPh sb="0" eb="1">
      <t>コ</t>
    </rPh>
    <rPh sb="2" eb="3">
      <t>アオ</t>
    </rPh>
    <rPh sb="4" eb="5">
      <t>クロ</t>
    </rPh>
    <rPh sb="6" eb="9">
      <t>キホンショク</t>
    </rPh>
    <phoneticPr fontId="1"/>
  </si>
  <si>
    <t>破線</t>
    <phoneticPr fontId="1"/>
  </si>
  <si>
    <t>字204</t>
    <phoneticPr fontId="1"/>
  </si>
  <si>
    <t>黒、テキスト１</t>
    <rPh sb="0" eb="1">
      <t>クロ</t>
    </rPh>
    <phoneticPr fontId="1"/>
  </si>
  <si>
    <t>2pt</t>
    <phoneticPr fontId="1"/>
  </si>
  <si>
    <t>イ306</t>
    <phoneticPr fontId="1"/>
  </si>
  <si>
    <t>白、黒＋基本色5％</t>
    <rPh sb="0" eb="1">
      <t>シロ</t>
    </rPh>
    <rPh sb="2" eb="3">
      <t>クロ</t>
    </rPh>
    <rPh sb="4" eb="7">
      <t>キホンショク</t>
    </rPh>
    <phoneticPr fontId="1"/>
  </si>
  <si>
    <t>11P</t>
    <phoneticPr fontId="1"/>
  </si>
  <si>
    <t>貼り付けD25:J33</t>
    <phoneticPr fontId="1"/>
  </si>
  <si>
    <t>レイアウト10</t>
    <phoneticPr fontId="1"/>
  </si>
  <si>
    <t>スタイル6</t>
    <phoneticPr fontId="1"/>
  </si>
  <si>
    <t>積み上げ縦棒</t>
    <rPh sb="0" eb="1">
      <t>ツ</t>
    </rPh>
    <rPh sb="2" eb="3">
      <t>ア</t>
    </rPh>
    <rPh sb="4" eb="6">
      <t>タテボウ</t>
    </rPh>
    <phoneticPr fontId="1"/>
  </si>
  <si>
    <t>紫、I18:I24</t>
    <rPh sb="0" eb="1">
      <t>ムラサキ</t>
    </rPh>
    <phoneticPr fontId="1"/>
  </si>
  <si>
    <t>ベージュ、H18:H24</t>
    <phoneticPr fontId="1"/>
  </si>
  <si>
    <t>白、G18:G24</t>
    <rPh sb="0" eb="1">
      <t>シロ</t>
    </rPh>
    <phoneticPr fontId="1"/>
  </si>
  <si>
    <t>オレンジ、F18:F24</t>
    <phoneticPr fontId="1"/>
  </si>
  <si>
    <t>オリーブ、E18:E24</t>
    <phoneticPr fontId="1"/>
  </si>
  <si>
    <t>赤、D18:D24</t>
    <rPh sb="0" eb="1">
      <t>アカ</t>
    </rPh>
    <phoneticPr fontId="1"/>
  </si>
  <si>
    <t>右下がり細斜線</t>
    <rPh sb="0" eb="2">
      <t>ミギサ</t>
    </rPh>
    <phoneticPr fontId="1"/>
  </si>
  <si>
    <t>I18:I24</t>
    <phoneticPr fontId="1"/>
  </si>
  <si>
    <t>細二重線右</t>
    <rPh sb="0" eb="1">
      <t>ホソ</t>
    </rPh>
    <rPh sb="1" eb="3">
      <t>ニジュウ</t>
    </rPh>
    <rPh sb="4" eb="5">
      <t>ミギ</t>
    </rPh>
    <phoneticPr fontId="1"/>
  </si>
  <si>
    <t>B23:J23</t>
    <phoneticPr fontId="1"/>
  </si>
  <si>
    <t>細二重線下</t>
    <rPh sb="0" eb="1">
      <t>ホソ</t>
    </rPh>
    <rPh sb="1" eb="3">
      <t>ニジュウ</t>
    </rPh>
    <rPh sb="4" eb="5">
      <t>シタ</t>
    </rPh>
    <phoneticPr fontId="1"/>
  </si>
  <si>
    <t>B18:J18</t>
    <phoneticPr fontId="1"/>
  </si>
  <si>
    <t>太実線下</t>
    <rPh sb="3" eb="4">
      <t>シタ</t>
    </rPh>
    <phoneticPr fontId="1"/>
  </si>
  <si>
    <t>B18:J24</t>
    <phoneticPr fontId="1"/>
  </si>
  <si>
    <t>右揃え　D20:J25</t>
    <rPh sb="0" eb="2">
      <t>ミギゾロ</t>
    </rPh>
    <phoneticPr fontId="1"/>
  </si>
  <si>
    <t>D25:I25小数点以下0桁</t>
    <rPh sb="7" eb="12">
      <t>ショウスウテンイカ</t>
    </rPh>
    <rPh sb="13" eb="14">
      <t>ケタ</t>
    </rPh>
    <phoneticPr fontId="1"/>
  </si>
  <si>
    <t>AVE</t>
    <phoneticPr fontId="1"/>
  </si>
  <si>
    <t>中央揃え D18:J18</t>
    <phoneticPr fontId="1"/>
  </si>
  <si>
    <t>中央揃え B18:B24</t>
    <phoneticPr fontId="1"/>
  </si>
  <si>
    <t>B18:C24</t>
    <phoneticPr fontId="1"/>
  </si>
  <si>
    <t>細実線格子</t>
    <rPh sb="0" eb="1">
      <t>ホソ</t>
    </rPh>
    <rPh sb="1" eb="3">
      <t>ジッセン</t>
    </rPh>
    <rPh sb="3" eb="5">
      <t>コウシ</t>
    </rPh>
    <phoneticPr fontId="1"/>
  </si>
  <si>
    <t>B24</t>
  </si>
  <si>
    <t>B23</t>
  </si>
  <si>
    <t>B22</t>
  </si>
  <si>
    <t>B21</t>
  </si>
  <si>
    <t>B20</t>
  </si>
  <si>
    <t>B19</t>
  </si>
  <si>
    <t>B18</t>
    <phoneticPr fontId="1"/>
  </si>
  <si>
    <t>イ304</t>
  </si>
  <si>
    <t>イ303</t>
  </si>
  <si>
    <t>【文書作成】総合問題13　採点表</t>
    <rPh sb="1" eb="3">
      <t>ブンショ</t>
    </rPh>
    <rPh sb="3" eb="5">
      <t>サクセイ</t>
    </rPh>
    <rPh sb="6" eb="8">
      <t>ソウゴウ</t>
    </rPh>
    <rPh sb="8" eb="10">
      <t>モンダイ</t>
    </rPh>
    <rPh sb="13" eb="15">
      <t>サイテン</t>
    </rPh>
    <rPh sb="15" eb="16">
      <t>ヒョウ</t>
    </rPh>
    <phoneticPr fontId="1"/>
  </si>
  <si>
    <t>字106</t>
    <phoneticPr fontId="1"/>
  </si>
  <si>
    <t>濃い青</t>
    <rPh sb="0" eb="1">
      <t>コ</t>
    </rPh>
    <rPh sb="2" eb="3">
      <t>アオ</t>
    </rPh>
    <phoneticPr fontId="1"/>
  </si>
  <si>
    <t>点線（角）</t>
    <rPh sb="0" eb="2">
      <t>テンセン</t>
    </rPh>
    <rPh sb="3" eb="4">
      <t>カド</t>
    </rPh>
    <phoneticPr fontId="1"/>
  </si>
  <si>
    <t>表示範囲</t>
    <rPh sb="0" eb="4">
      <t>ヒョウジハンイ</t>
    </rPh>
    <phoneticPr fontId="1"/>
  </si>
  <si>
    <t>縦棒・積上</t>
    <rPh sb="0" eb="2">
      <t>タテボウ</t>
    </rPh>
    <rPh sb="3" eb="4">
      <t>ツ</t>
    </rPh>
    <rPh sb="4" eb="5">
      <t>ア</t>
    </rPh>
    <phoneticPr fontId="1"/>
  </si>
  <si>
    <t>L17：L23</t>
    <phoneticPr fontId="1"/>
  </si>
  <si>
    <t>細二重線</t>
    <rPh sb="0" eb="4">
      <t>ホソニジュウセン</t>
    </rPh>
    <phoneticPr fontId="1"/>
  </si>
  <si>
    <t>D17：E23</t>
    <phoneticPr fontId="1"/>
  </si>
  <si>
    <t>D24：K24</t>
    <phoneticPr fontId="1"/>
  </si>
  <si>
    <t>D17：L17</t>
    <phoneticPr fontId="1"/>
  </si>
  <si>
    <t>D16：L16</t>
    <phoneticPr fontId="1"/>
  </si>
  <si>
    <t>枠無し</t>
    <rPh sb="0" eb="2">
      <t>ワクナ</t>
    </rPh>
    <phoneticPr fontId="1"/>
  </si>
  <si>
    <t>黄　D24:K24</t>
    <rPh sb="0" eb="1">
      <t>キ</t>
    </rPh>
    <phoneticPr fontId="1"/>
  </si>
  <si>
    <t>赤　D22:L23</t>
    <rPh sb="0" eb="1">
      <t>アカ</t>
    </rPh>
    <phoneticPr fontId="1"/>
  </si>
  <si>
    <t>オリーブ　D20:L21</t>
    <phoneticPr fontId="1"/>
  </si>
  <si>
    <t>アクア　D18:L19</t>
    <phoneticPr fontId="1"/>
  </si>
  <si>
    <t>オレンジ　F17:L17</t>
    <phoneticPr fontId="1"/>
  </si>
  <si>
    <t>中央揃えD17:L24</t>
    <rPh sb="0" eb="2">
      <t>チュウオウ</t>
    </rPh>
    <rPh sb="2" eb="3">
      <t>ソロ</t>
    </rPh>
    <phoneticPr fontId="1"/>
  </si>
  <si>
    <t>F24:K24小数点以下１桁</t>
    <rPh sb="7" eb="12">
      <t>ショウスウテンイカ</t>
    </rPh>
    <rPh sb="13" eb="14">
      <t>ケタ</t>
    </rPh>
    <phoneticPr fontId="1"/>
  </si>
  <si>
    <t>L18</t>
    <phoneticPr fontId="1"/>
  </si>
  <si>
    <t>K23</t>
  </si>
  <si>
    <t>K22</t>
  </si>
  <si>
    <t>K21</t>
  </si>
  <si>
    <t>K20</t>
  </si>
  <si>
    <t>K18</t>
    <phoneticPr fontId="1"/>
  </si>
  <si>
    <t>セル結合L22:L23</t>
    <rPh sb="2" eb="4">
      <t>ケツゴウ</t>
    </rPh>
    <phoneticPr fontId="1"/>
  </si>
  <si>
    <t>セル結合L20:L21</t>
    <rPh sb="2" eb="4">
      <t>ケツゴウ</t>
    </rPh>
    <phoneticPr fontId="1"/>
  </si>
  <si>
    <t>セル結合L18:L19</t>
    <rPh sb="2" eb="4">
      <t>ケツゴウ</t>
    </rPh>
    <phoneticPr fontId="1"/>
  </si>
  <si>
    <t>セル結合D24:E24</t>
    <rPh sb="2" eb="4">
      <t>ケツゴウ</t>
    </rPh>
    <phoneticPr fontId="1"/>
  </si>
  <si>
    <t>セル結合D22:D23</t>
    <rPh sb="2" eb="4">
      <t>ケツゴウ</t>
    </rPh>
    <phoneticPr fontId="1"/>
  </si>
  <si>
    <t>セル結合D20:D21</t>
    <rPh sb="2" eb="4">
      <t>ケツゴウ</t>
    </rPh>
    <phoneticPr fontId="1"/>
  </si>
  <si>
    <t>セル結合D18:D19</t>
    <rPh sb="2" eb="4">
      <t>ケツゴウ</t>
    </rPh>
    <phoneticPr fontId="1"/>
  </si>
  <si>
    <t>オレンジ、
アクセント６</t>
    <phoneticPr fontId="1"/>
  </si>
  <si>
    <t>パステル-赤、アクセント２</t>
    <rPh sb="5" eb="6">
      <t>アカ</t>
    </rPh>
    <phoneticPr fontId="1"/>
  </si>
  <si>
    <t>角丸四角形</t>
    <rPh sb="0" eb="1">
      <t>カド</t>
    </rPh>
    <rPh sb="1" eb="2">
      <t>マル</t>
    </rPh>
    <rPh sb="2" eb="5">
      <t>シカクケイ</t>
    </rPh>
    <phoneticPr fontId="1"/>
  </si>
  <si>
    <t>イ206</t>
    <phoneticPr fontId="1"/>
  </si>
  <si>
    <t>字104</t>
    <phoneticPr fontId="1"/>
  </si>
  <si>
    <t>字103</t>
    <phoneticPr fontId="1"/>
  </si>
  <si>
    <t>字102</t>
    <phoneticPr fontId="1"/>
  </si>
  <si>
    <t>字101</t>
    <phoneticPr fontId="1"/>
  </si>
  <si>
    <t>【文書作成】総合問題14　採点表</t>
    <rPh sb="1" eb="3">
      <t>ブンショ</t>
    </rPh>
    <rPh sb="3" eb="5">
      <t>サクセイ</t>
    </rPh>
    <rPh sb="6" eb="8">
      <t>ソウゴウ</t>
    </rPh>
    <rPh sb="8" eb="10">
      <t>モンダイ</t>
    </rPh>
    <rPh sb="13" eb="15">
      <t>サイテン</t>
    </rPh>
    <rPh sb="15" eb="16">
      <t>ヒョウ</t>
    </rPh>
    <phoneticPr fontId="1"/>
  </si>
  <si>
    <t>パステル青、
アクセント1</t>
    <rPh sb="4" eb="5">
      <t>アオ</t>
    </rPh>
    <phoneticPr fontId="1"/>
  </si>
  <si>
    <t>吹き出し位置</t>
    <rPh sb="0" eb="1">
      <t>フ</t>
    </rPh>
    <rPh sb="2" eb="3">
      <t>ダ</t>
    </rPh>
    <rPh sb="4" eb="6">
      <t>イチ</t>
    </rPh>
    <phoneticPr fontId="1"/>
  </si>
  <si>
    <t>黄</t>
    <rPh sb="0" eb="1">
      <t>キ</t>
    </rPh>
    <phoneticPr fontId="1"/>
  </si>
  <si>
    <t>0.5pt</t>
    <phoneticPr fontId="1"/>
  </si>
  <si>
    <t>図形Ｃ</t>
    <rPh sb="0" eb="2">
      <t>ズケイ</t>
    </rPh>
    <phoneticPr fontId="1"/>
  </si>
  <si>
    <t>光沢、赤、
アクセント３</t>
    <rPh sb="0" eb="2">
      <t>コウタク</t>
    </rPh>
    <rPh sb="3" eb="4">
      <t>アカ</t>
    </rPh>
    <phoneticPr fontId="1"/>
  </si>
  <si>
    <t>字108</t>
    <phoneticPr fontId="1"/>
  </si>
  <si>
    <t>L30</t>
    <phoneticPr fontId="1"/>
  </si>
  <si>
    <t>L31</t>
  </si>
  <si>
    <t>D32</t>
    <phoneticPr fontId="1"/>
  </si>
  <si>
    <t>E32</t>
    <phoneticPr fontId="1"/>
  </si>
  <si>
    <t>F32</t>
    <phoneticPr fontId="1"/>
  </si>
  <si>
    <t>G32</t>
    <phoneticPr fontId="1"/>
  </si>
  <si>
    <t>H32</t>
    <phoneticPr fontId="1"/>
  </si>
  <si>
    <t>I32</t>
    <phoneticPr fontId="1"/>
  </si>
  <si>
    <t>J32</t>
    <phoneticPr fontId="1"/>
  </si>
  <si>
    <t>K32</t>
    <phoneticPr fontId="1"/>
  </si>
  <si>
    <t>L32</t>
    <phoneticPr fontId="1"/>
  </si>
  <si>
    <t>貼り付け A36：P50</t>
    <rPh sb="0" eb="1">
      <t>ハ</t>
    </rPh>
    <rPh sb="2" eb="3">
      <t>ツ</t>
    </rPh>
    <phoneticPr fontId="1"/>
  </si>
  <si>
    <t>グラフタイトル削除</t>
    <rPh sb="7" eb="9">
      <t>サクジョ</t>
    </rPh>
    <phoneticPr fontId="1"/>
  </si>
  <si>
    <t>実線（単色）</t>
    <rPh sb="0" eb="2">
      <t>ジッセン</t>
    </rPh>
    <rPh sb="3" eb="5">
      <t>タンショク</t>
    </rPh>
    <phoneticPr fontId="1"/>
  </si>
  <si>
    <t>青、アクセント1</t>
    <rPh sb="0" eb="1">
      <t>アオ</t>
    </rPh>
    <phoneticPr fontId="1"/>
  </si>
  <si>
    <t>2.25pt</t>
    <phoneticPr fontId="1"/>
  </si>
  <si>
    <t>青、アクセント1、
黒＋基本色25％</t>
    <rPh sb="0" eb="1">
      <t>アオ</t>
    </rPh>
    <rPh sb="10" eb="11">
      <t>クロ</t>
    </rPh>
    <rPh sb="12" eb="14">
      <t>キホン</t>
    </rPh>
    <rPh sb="14" eb="15">
      <t>ショク</t>
    </rPh>
    <phoneticPr fontId="1"/>
  </si>
  <si>
    <t>セル結合 B29：C29</t>
    <rPh sb="2" eb="4">
      <t>ケツゴウ</t>
    </rPh>
    <phoneticPr fontId="1"/>
  </si>
  <si>
    <t>セル結合 L29：M29</t>
    <rPh sb="2" eb="4">
      <t>ケツゴウ</t>
    </rPh>
    <phoneticPr fontId="1"/>
  </si>
  <si>
    <t>セル結合 B30：C30</t>
    <rPh sb="2" eb="4">
      <t>ケツゴウ</t>
    </rPh>
    <phoneticPr fontId="1"/>
  </si>
  <si>
    <t>セル結合 L30：M30</t>
    <rPh sb="2" eb="4">
      <t>ケツゴウ</t>
    </rPh>
    <phoneticPr fontId="1"/>
  </si>
  <si>
    <t>セル結合 B31：C31</t>
    <rPh sb="2" eb="4">
      <t>ケツゴウ</t>
    </rPh>
    <phoneticPr fontId="1"/>
  </si>
  <si>
    <t>セル結合 L31：M31</t>
    <rPh sb="2" eb="4">
      <t>ケツゴウ</t>
    </rPh>
    <phoneticPr fontId="1"/>
  </si>
  <si>
    <t>セル結合 B32：C32</t>
    <rPh sb="2" eb="4">
      <t>ケツゴウ</t>
    </rPh>
    <phoneticPr fontId="1"/>
  </si>
  <si>
    <t>セル結合 L32：M32</t>
    <rPh sb="2" eb="4">
      <t>ケツゴウ</t>
    </rPh>
    <phoneticPr fontId="1"/>
  </si>
  <si>
    <t>中央揃え B30～B32</t>
    <rPh sb="0" eb="2">
      <t>チュウオウ</t>
    </rPh>
    <rPh sb="2" eb="3">
      <t>ソロ</t>
    </rPh>
    <phoneticPr fontId="1"/>
  </si>
  <si>
    <t>中央揃え M30～M32</t>
    <rPh sb="0" eb="2">
      <t>チュウオウ</t>
    </rPh>
    <rPh sb="2" eb="3">
      <t>ソロ</t>
    </rPh>
    <phoneticPr fontId="1"/>
  </si>
  <si>
    <t>細実線、格子B29:M32</t>
    <rPh sb="0" eb="1">
      <t>ホソ</t>
    </rPh>
    <rPh sb="1" eb="3">
      <t>ジッセン</t>
    </rPh>
    <rPh sb="4" eb="6">
      <t>コウシ</t>
    </rPh>
    <phoneticPr fontId="1"/>
  </si>
  <si>
    <t xml:space="preserve">縮小して全体表示
D29 :K29 </t>
    <rPh sb="0" eb="2">
      <t>シュクショウ</t>
    </rPh>
    <rPh sb="4" eb="6">
      <t>ゼンタイ</t>
    </rPh>
    <rPh sb="6" eb="8">
      <t>ヒョウジ</t>
    </rPh>
    <phoneticPr fontId="1"/>
  </si>
  <si>
    <t>中央揃えB29 :M29</t>
    <rPh sb="0" eb="2">
      <t>チュウオウ</t>
    </rPh>
    <rPh sb="2" eb="3">
      <t>ソロ</t>
    </rPh>
    <phoneticPr fontId="1"/>
  </si>
  <si>
    <t>右揃えD30 ：K32</t>
    <rPh sb="0" eb="1">
      <t>ミギ</t>
    </rPh>
    <rPh sb="1" eb="2">
      <t>ソロ</t>
    </rPh>
    <phoneticPr fontId="1"/>
  </si>
  <si>
    <t>アクア、B30:M30</t>
    <phoneticPr fontId="1"/>
  </si>
  <si>
    <t>赤、B31:M31</t>
    <rPh sb="0" eb="1">
      <t>アカ</t>
    </rPh>
    <phoneticPr fontId="1"/>
  </si>
  <si>
    <t>オリーブ、B32:M32</t>
    <phoneticPr fontId="1"/>
  </si>
  <si>
    <t>【文書作成】総合問題15　採点表</t>
    <rPh sb="1" eb="3">
      <t>ブンショ</t>
    </rPh>
    <rPh sb="3" eb="5">
      <t>サクセイ</t>
    </rPh>
    <rPh sb="6" eb="8">
      <t>ソウゴウ</t>
    </rPh>
    <rPh sb="8" eb="10">
      <t>モンダイ</t>
    </rPh>
    <rPh sb="13" eb="15">
      <t>サイテン</t>
    </rPh>
    <rPh sb="15" eb="16">
      <t>ヒョウ</t>
    </rPh>
    <phoneticPr fontId="1"/>
  </si>
  <si>
    <t>サイズの変更等</t>
    <rPh sb="4" eb="6">
      <t>ヘンコウ</t>
    </rPh>
    <rPh sb="6" eb="7">
      <t>トウ</t>
    </rPh>
    <phoneticPr fontId="1"/>
  </si>
  <si>
    <t>トリミング</t>
    <phoneticPr fontId="35"/>
  </si>
  <si>
    <t>イ205</t>
  </si>
  <si>
    <t>字301</t>
    <rPh sb="0" eb="1">
      <t>ジ</t>
    </rPh>
    <phoneticPr fontId="35"/>
  </si>
  <si>
    <t>字302</t>
    <rPh sb="0" eb="1">
      <t>ジ</t>
    </rPh>
    <phoneticPr fontId="35"/>
  </si>
  <si>
    <t>字303</t>
    <rPh sb="0" eb="1">
      <t>ジ</t>
    </rPh>
    <phoneticPr fontId="35"/>
  </si>
  <si>
    <t>字304</t>
    <rPh sb="0" eb="1">
      <t>ジ</t>
    </rPh>
    <phoneticPr fontId="35"/>
  </si>
  <si>
    <t>縮小</t>
    <rPh sb="0" eb="2">
      <t>シュクショウ</t>
    </rPh>
    <phoneticPr fontId="35"/>
  </si>
  <si>
    <t>字305</t>
    <rPh sb="0" eb="1">
      <t>ジ</t>
    </rPh>
    <phoneticPr fontId="35"/>
  </si>
  <si>
    <t>イ207</t>
    <phoneticPr fontId="35"/>
  </si>
  <si>
    <t>イ208</t>
    <phoneticPr fontId="35"/>
  </si>
  <si>
    <t>左右反転</t>
    <rPh sb="0" eb="4">
      <t>サユウハンテン</t>
    </rPh>
    <phoneticPr fontId="35"/>
  </si>
  <si>
    <t>最背面移動</t>
    <rPh sb="0" eb="1">
      <t>サイ</t>
    </rPh>
    <rPh sb="1" eb="5">
      <t>ハイメンイドウ</t>
    </rPh>
    <phoneticPr fontId="35"/>
  </si>
  <si>
    <t>オレンジ</t>
    <phoneticPr fontId="35"/>
  </si>
  <si>
    <t>濃い赤</t>
    <rPh sb="0" eb="1">
      <t>コ</t>
    </rPh>
    <rPh sb="2" eb="3">
      <t>アカ</t>
    </rPh>
    <phoneticPr fontId="35"/>
  </si>
  <si>
    <t>2.5pt</t>
    <phoneticPr fontId="35"/>
  </si>
  <si>
    <t>セル結合 A19:J19</t>
    <rPh sb="2" eb="4">
      <t>ケツゴウ</t>
    </rPh>
    <phoneticPr fontId="1"/>
  </si>
  <si>
    <t>右揃え A19:J19</t>
    <rPh sb="0" eb="2">
      <t>ミギゾロ</t>
    </rPh>
    <phoneticPr fontId="1"/>
  </si>
  <si>
    <t>枠なしA19:J19</t>
    <phoneticPr fontId="35"/>
  </si>
  <si>
    <t>セル結合 A25:B25</t>
    <rPh sb="2" eb="4">
      <t>ケツゴウ</t>
    </rPh>
    <phoneticPr fontId="1"/>
  </si>
  <si>
    <t>セル結合 A26:B26</t>
    <rPh sb="2" eb="4">
      <t>ケツゴウ</t>
    </rPh>
    <phoneticPr fontId="1"/>
  </si>
  <si>
    <t>中央揃え A20:J26</t>
    <rPh sb="0" eb="3">
      <t>チュウオウゾロ</t>
    </rPh>
    <phoneticPr fontId="1"/>
  </si>
  <si>
    <t>細実線 A20：J26</t>
    <phoneticPr fontId="35"/>
  </si>
  <si>
    <t>SUM</t>
    <phoneticPr fontId="35"/>
  </si>
  <si>
    <t>I24</t>
    <phoneticPr fontId="35"/>
  </si>
  <si>
    <t>AVERAGE</t>
    <phoneticPr fontId="35"/>
  </si>
  <si>
    <t>MAX</t>
    <phoneticPr fontId="35"/>
  </si>
  <si>
    <t>C25</t>
    <phoneticPr fontId="35"/>
  </si>
  <si>
    <t>D25</t>
    <phoneticPr fontId="35"/>
  </si>
  <si>
    <t>E25</t>
    <phoneticPr fontId="35"/>
  </si>
  <si>
    <t>F25</t>
    <phoneticPr fontId="35"/>
  </si>
  <si>
    <t>G25</t>
    <phoneticPr fontId="35"/>
  </si>
  <si>
    <t>H25</t>
    <phoneticPr fontId="35"/>
  </si>
  <si>
    <t>C26</t>
    <phoneticPr fontId="35"/>
  </si>
  <si>
    <t>D26</t>
    <phoneticPr fontId="35"/>
  </si>
  <si>
    <t>E26</t>
    <phoneticPr fontId="35"/>
  </si>
  <si>
    <t>F26</t>
    <phoneticPr fontId="35"/>
  </si>
  <si>
    <t>G26</t>
    <phoneticPr fontId="35"/>
  </si>
  <si>
    <t>H26</t>
    <phoneticPr fontId="35"/>
  </si>
  <si>
    <t>J21:J24小数点以下１桁</t>
    <rPh sb="7" eb="12">
      <t>ショウスウテンイカ</t>
    </rPh>
    <rPh sb="13" eb="14">
      <t>ケタ</t>
    </rPh>
    <phoneticPr fontId="35"/>
  </si>
  <si>
    <t>セル結合 I25:J26</t>
    <rPh sb="2" eb="4">
      <t>ケツゴウ</t>
    </rPh>
    <phoneticPr fontId="1"/>
  </si>
  <si>
    <t>細実線斜線 I25:J26</t>
    <rPh sb="0" eb="3">
      <t>ホソジッセン</t>
    </rPh>
    <rPh sb="3" eb="5">
      <t>シャセン</t>
    </rPh>
    <phoneticPr fontId="35"/>
  </si>
  <si>
    <t>ベージュ A20:J20</t>
    <phoneticPr fontId="1"/>
  </si>
  <si>
    <t>薄緑 A21:J21</t>
    <rPh sb="0" eb="2">
      <t>ウスミドリ</t>
    </rPh>
    <phoneticPr fontId="35"/>
  </si>
  <si>
    <t>紫 A22:J22</t>
    <rPh sb="0" eb="1">
      <t>ムラサキ</t>
    </rPh>
    <phoneticPr fontId="35"/>
  </si>
  <si>
    <t>オレンジ A23:J23</t>
    <phoneticPr fontId="1"/>
  </si>
  <si>
    <t>薄青 A24:J24</t>
    <rPh sb="0" eb="2">
      <t>ウスアオ</t>
    </rPh>
    <phoneticPr fontId="1"/>
  </si>
  <si>
    <t>赤 A25:J25</t>
    <rPh sb="0" eb="1">
      <t>アカ</t>
    </rPh>
    <phoneticPr fontId="1"/>
  </si>
  <si>
    <t>青 A26:J26</t>
    <rPh sb="0" eb="1">
      <t>アオ</t>
    </rPh>
    <phoneticPr fontId="1"/>
  </si>
  <si>
    <t>行／列</t>
    <rPh sb="0" eb="1">
      <t>ギョウ</t>
    </rPh>
    <rPh sb="2" eb="3">
      <t>レツ</t>
    </rPh>
    <phoneticPr fontId="1"/>
  </si>
  <si>
    <t>貼り付け C27：J34</t>
    <rPh sb="0" eb="1">
      <t>ハ</t>
    </rPh>
    <rPh sb="2" eb="3">
      <t>ツ</t>
    </rPh>
    <phoneticPr fontId="1"/>
  </si>
  <si>
    <t>実線</t>
    <rPh sb="0" eb="2">
      <t>ジッセン</t>
    </rPh>
    <phoneticPr fontId="35"/>
  </si>
  <si>
    <t>【文書作成】総合問題16　採点表</t>
    <rPh sb="1" eb="3">
      <t>ブンショ</t>
    </rPh>
    <rPh sb="3" eb="5">
      <t>サクセイ</t>
    </rPh>
    <rPh sb="6" eb="8">
      <t>ソウゴウ</t>
    </rPh>
    <rPh sb="8" eb="10">
      <t>モンダイ</t>
    </rPh>
    <rPh sb="13" eb="15">
      <t>サイテン</t>
    </rPh>
    <rPh sb="15" eb="16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</si>
</sst>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26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5"/>
      <color theme="1"/>
      <name val="ＭＳ ゴシック"/>
      <family val="3"/>
      <charset val="128"/>
    </font>
    <font>
      <sz val="12"/>
      <name val="ＭＳ Ｐゴシック"/>
      <family val="3"/>
      <charset val="128"/>
      <scheme val="minor"/>
    </font>
    <font>
      <sz val="6"/>
      <color theme="1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name val="明朝"/>
      <family val="1"/>
      <charset val="128"/>
    </font>
    <font>
      <sz val="6"/>
      <name val="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38" fontId="31" fillId="0" borderId="0" applyFont="0" applyFill="0" applyBorder="0" applyAlignment="0" applyProtection="0">
      <alignment vertical="center"/>
    </xf>
    <xf numFmtId="0" fontId="34" fillId="0" borderId="0"/>
  </cellStyleXfs>
  <cellXfs count="1904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0" fillId="0" borderId="0" xfId="0" applyAlignment="1">
      <alignment horizontal="right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19" fillId="0" borderId="0" xfId="0" applyFont="1" applyBorder="1">
      <alignment vertical="center"/>
    </xf>
    <xf numFmtId="0" fontId="10" fillId="2" borderId="150" xfId="0" applyFont="1" applyFill="1" applyBorder="1" applyAlignment="1">
      <alignment horizontal="center" vertical="center" shrinkToFit="1"/>
    </xf>
    <xf numFmtId="0" fontId="10" fillId="2" borderId="44" xfId="0" applyFont="1" applyFill="1" applyBorder="1" applyAlignment="1">
      <alignment horizontal="center" vertical="center" shrinkToFit="1"/>
    </xf>
    <xf numFmtId="0" fontId="10" fillId="0" borderId="0" xfId="0" applyFont="1" applyBorder="1" applyAlignment="1">
      <alignment horizontal="right" shrinkToFit="1"/>
    </xf>
    <xf numFmtId="0" fontId="10" fillId="2" borderId="154" xfId="0" applyFont="1" applyFill="1" applyBorder="1" applyAlignment="1">
      <alignment horizontal="center" vertical="center" shrinkToFit="1"/>
    </xf>
    <xf numFmtId="0" fontId="4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6" fillId="2" borderId="13" xfId="0" applyFont="1" applyFill="1" applyBorder="1" applyAlignment="1">
      <alignment horizontal="right" shrinkToFit="1"/>
    </xf>
    <xf numFmtId="0" fontId="2" fillId="2" borderId="38" xfId="0" applyFont="1" applyFill="1" applyBorder="1" applyAlignment="1">
      <alignment horizontal="center" vertical="center" shrinkToFit="1"/>
    </xf>
    <xf numFmtId="0" fontId="2" fillId="2" borderId="40" xfId="0" applyFont="1" applyFill="1" applyBorder="1" applyAlignment="1">
      <alignment horizontal="center" vertical="center" shrinkToFit="1"/>
    </xf>
    <xf numFmtId="0" fontId="2" fillId="2" borderId="41" xfId="0" applyFont="1" applyFill="1" applyBorder="1" applyAlignment="1">
      <alignment horizontal="center" vertical="center" shrinkToFit="1"/>
    </xf>
    <xf numFmtId="0" fontId="7" fillId="2" borderId="41" xfId="0" applyFont="1" applyFill="1" applyBorder="1" applyAlignment="1">
      <alignment horizontal="center" vertical="center" shrinkToFit="1"/>
    </xf>
    <xf numFmtId="0" fontId="2" fillId="2" borderId="42" xfId="0" applyFont="1" applyFill="1" applyBorder="1" applyAlignment="1">
      <alignment horizontal="center" vertical="center" shrinkToFit="1"/>
    </xf>
    <xf numFmtId="0" fontId="2" fillId="2" borderId="44" xfId="0" applyFont="1" applyFill="1" applyBorder="1" applyAlignment="1">
      <alignment horizontal="center" vertical="center" shrinkToFit="1"/>
    </xf>
    <xf numFmtId="0" fontId="2" fillId="2" borderId="45" xfId="0" applyFont="1" applyFill="1" applyBorder="1" applyAlignment="1">
      <alignment horizontal="center" vertical="center" shrinkToFit="1"/>
    </xf>
    <xf numFmtId="0" fontId="7" fillId="2" borderId="45" xfId="0" applyFont="1" applyFill="1" applyBorder="1" applyAlignment="1">
      <alignment horizontal="center" vertical="center" shrinkToFit="1"/>
    </xf>
    <xf numFmtId="0" fontId="2" fillId="2" borderId="48" xfId="0" applyFont="1" applyFill="1" applyBorder="1" applyAlignment="1">
      <alignment horizontal="center" vertical="center" shrinkToFit="1"/>
    </xf>
    <xf numFmtId="0" fontId="2" fillId="2" borderId="49" xfId="0" applyFont="1" applyFill="1" applyBorder="1" applyAlignment="1">
      <alignment horizontal="center" vertical="center" shrinkToFit="1"/>
    </xf>
    <xf numFmtId="0" fontId="2" fillId="2" borderId="46" xfId="0" applyFont="1" applyFill="1" applyBorder="1" applyAlignment="1">
      <alignment horizontal="center" vertical="center" shrinkToFit="1"/>
    </xf>
    <xf numFmtId="0" fontId="7" fillId="2" borderId="49" xfId="0" applyFont="1" applyFill="1" applyBorder="1" applyAlignment="1">
      <alignment horizontal="center" vertical="center" shrinkToFit="1"/>
    </xf>
    <xf numFmtId="0" fontId="2" fillId="2" borderId="44" xfId="0" applyFont="1" applyFill="1" applyBorder="1" applyAlignment="1">
      <alignment vertical="center" shrinkToFit="1"/>
    </xf>
    <xf numFmtId="0" fontId="6" fillId="2" borderId="27" xfId="0" applyFont="1" applyFill="1" applyBorder="1" applyAlignment="1">
      <alignment horizontal="right" shrinkToFit="1"/>
    </xf>
    <xf numFmtId="0" fontId="2" fillId="2" borderId="48" xfId="0" applyFont="1" applyFill="1" applyBorder="1" applyAlignment="1">
      <alignment vertical="center" shrinkToFit="1"/>
    </xf>
    <xf numFmtId="0" fontId="6" fillId="2" borderId="28" xfId="0" applyFont="1" applyFill="1" applyBorder="1" applyAlignment="1">
      <alignment horizontal="center" vertical="center" shrinkToFit="1"/>
    </xf>
    <xf numFmtId="0" fontId="2" fillId="2" borderId="50" xfId="0" applyFont="1" applyFill="1" applyBorder="1" applyAlignment="1">
      <alignment horizontal="center" vertical="center" shrinkToFit="1"/>
    </xf>
    <xf numFmtId="0" fontId="2" fillId="2" borderId="77" xfId="0" applyFont="1" applyFill="1" applyBorder="1" applyAlignment="1">
      <alignment horizontal="center" vertical="center" shrinkToFit="1"/>
    </xf>
    <xf numFmtId="0" fontId="2" fillId="2" borderId="76" xfId="0" applyFont="1" applyFill="1" applyBorder="1" applyAlignment="1">
      <alignment horizontal="center" vertical="center" shrinkToFit="1"/>
    </xf>
    <xf numFmtId="0" fontId="2" fillId="2" borderId="77" xfId="0" applyFont="1" applyFill="1" applyBorder="1" applyAlignment="1">
      <alignment vertical="center" shrinkToFit="1"/>
    </xf>
    <xf numFmtId="0" fontId="7" fillId="2" borderId="76" xfId="0" applyFont="1" applyFill="1" applyBorder="1" applyAlignment="1">
      <alignment horizontal="center" vertical="center" shrinkToFit="1"/>
    </xf>
    <xf numFmtId="0" fontId="2" fillId="2" borderId="72" xfId="0" applyFont="1" applyFill="1" applyBorder="1" applyAlignment="1">
      <alignment horizontal="center" vertical="center" shrinkToFit="1"/>
    </xf>
    <xf numFmtId="0" fontId="2" fillId="2" borderId="62" xfId="0" applyFont="1" applyFill="1" applyBorder="1" applyAlignment="1">
      <alignment horizontal="center" vertical="center" shrinkToFit="1"/>
    </xf>
    <xf numFmtId="0" fontId="2" fillId="2" borderId="74" xfId="0" applyFont="1" applyFill="1" applyBorder="1" applyAlignment="1">
      <alignment horizontal="center" vertical="center" shrinkToFit="1"/>
    </xf>
    <xf numFmtId="0" fontId="2" fillId="2" borderId="62" xfId="0" applyFont="1" applyFill="1" applyBorder="1" applyAlignment="1">
      <alignment vertical="center" shrinkToFit="1"/>
    </xf>
    <xf numFmtId="0" fontId="2" fillId="2" borderId="58" xfId="0" applyFont="1" applyFill="1" applyBorder="1" applyAlignment="1">
      <alignment horizontal="center" vertical="center" shrinkToFit="1"/>
    </xf>
    <xf numFmtId="0" fontId="2" fillId="2" borderId="60" xfId="0" applyFont="1" applyFill="1" applyBorder="1" applyAlignment="1">
      <alignment horizontal="center" vertical="center" shrinkToFit="1"/>
    </xf>
    <xf numFmtId="0" fontId="2" fillId="2" borderId="61" xfId="0" applyFont="1" applyFill="1" applyBorder="1" applyAlignment="1">
      <alignment horizontal="center" vertical="center" shrinkToFit="1"/>
    </xf>
    <xf numFmtId="0" fontId="2" fillId="2" borderId="52" xfId="0" applyFont="1" applyFill="1" applyBorder="1" applyAlignment="1">
      <alignment horizontal="center" vertical="center" shrinkToFit="1"/>
    </xf>
    <xf numFmtId="0" fontId="2" fillId="2" borderId="53" xfId="0" applyFont="1" applyFill="1" applyBorder="1" applyAlignment="1">
      <alignment horizontal="center" vertical="center" shrinkToFit="1"/>
    </xf>
    <xf numFmtId="0" fontId="2" fillId="2" borderId="29" xfId="0" applyFont="1" applyFill="1" applyBorder="1" applyAlignment="1">
      <alignment horizontal="center" vertical="center" shrinkToFit="1"/>
    </xf>
    <xf numFmtId="0" fontId="2" fillId="2" borderId="30" xfId="0" applyFont="1" applyFill="1" applyBorder="1" applyAlignment="1">
      <alignment horizontal="center" vertical="center" shrinkToFit="1"/>
    </xf>
    <xf numFmtId="0" fontId="2" fillId="2" borderId="28" xfId="0" applyFont="1" applyFill="1" applyBorder="1" applyAlignment="1">
      <alignment horizontal="center" vertical="center" shrinkToFit="1"/>
    </xf>
    <xf numFmtId="0" fontId="2" fillId="2" borderId="54" xfId="0" applyFont="1" applyFill="1" applyBorder="1" applyAlignment="1">
      <alignment horizontal="center" vertical="center" shrinkToFit="1"/>
    </xf>
    <xf numFmtId="0" fontId="2" fillId="2" borderId="56" xfId="0" applyFont="1" applyFill="1" applyBorder="1" applyAlignment="1">
      <alignment horizontal="center" vertical="center" shrinkToFit="1"/>
    </xf>
    <xf numFmtId="0" fontId="2" fillId="2" borderId="57" xfId="0" applyFont="1" applyFill="1" applyBorder="1" applyAlignment="1">
      <alignment horizontal="center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 vertical="center" shrinkToFit="1"/>
    </xf>
    <xf numFmtId="0" fontId="2" fillId="2" borderId="124" xfId="0" applyFont="1" applyFill="1" applyBorder="1" applyAlignment="1">
      <alignment horizontal="center" vertical="center" shrinkToFit="1"/>
    </xf>
    <xf numFmtId="0" fontId="6" fillId="2" borderId="66" xfId="0" applyFont="1" applyFill="1" applyBorder="1" applyAlignment="1">
      <alignment horizontal="center" vertical="center" shrinkToFit="1"/>
    </xf>
    <xf numFmtId="0" fontId="2" fillId="2" borderId="66" xfId="0" applyFont="1" applyFill="1" applyBorder="1" applyAlignment="1">
      <alignment horizontal="center" vertical="center" shrinkToFit="1"/>
    </xf>
    <xf numFmtId="0" fontId="0" fillId="2" borderId="0" xfId="0" applyFill="1">
      <alignment vertical="center"/>
    </xf>
    <xf numFmtId="0" fontId="0" fillId="2" borderId="0" xfId="0" applyFill="1" applyAlignment="1">
      <alignment horizontal="right" vertical="center"/>
    </xf>
    <xf numFmtId="0" fontId="21" fillId="2" borderId="10" xfId="0" applyFont="1" applyFill="1" applyBorder="1" applyAlignment="1">
      <alignment horizontal="center" vertical="center"/>
    </xf>
    <xf numFmtId="0" fontId="9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10" fillId="2" borderId="7" xfId="0" applyFont="1" applyFill="1" applyBorder="1" applyAlignment="1">
      <alignment horizontal="center" vertical="center" shrinkToFit="1"/>
    </xf>
    <xf numFmtId="0" fontId="10" fillId="2" borderId="9" xfId="0" applyFont="1" applyFill="1" applyBorder="1" applyAlignment="1">
      <alignment horizontal="center" vertical="center" shrinkToFit="1"/>
    </xf>
    <xf numFmtId="0" fontId="19" fillId="2" borderId="2" xfId="0" applyFont="1" applyFill="1" applyBorder="1" applyAlignment="1">
      <alignment horizontal="center" vertical="center" shrinkToFit="1"/>
    </xf>
    <xf numFmtId="0" fontId="10" fillId="2" borderId="60" xfId="0" applyFont="1" applyFill="1" applyBorder="1" applyAlignment="1">
      <alignment horizontal="center" vertical="center" shrinkToFit="1"/>
    </xf>
    <xf numFmtId="0" fontId="10" fillId="2" borderId="61" xfId="0" applyFont="1" applyFill="1" applyBorder="1" applyAlignment="1">
      <alignment horizontal="center" vertical="center" shrinkToFit="1"/>
    </xf>
    <xf numFmtId="0" fontId="10" fillId="2" borderId="58" xfId="0" applyFont="1" applyFill="1" applyBorder="1" applyAlignment="1" applyProtection="1">
      <alignment horizontal="center" vertical="center" shrinkToFit="1"/>
      <protection locked="0"/>
    </xf>
    <xf numFmtId="0" fontId="19" fillId="2" borderId="0" xfId="0" applyFont="1" applyFill="1">
      <alignment vertical="center"/>
    </xf>
    <xf numFmtId="0" fontId="19" fillId="2" borderId="5" xfId="0" applyFont="1" applyFill="1" applyBorder="1" applyAlignment="1">
      <alignment horizontal="center" vertical="center" shrinkToFit="1"/>
    </xf>
    <xf numFmtId="0" fontId="10" fillId="2" borderId="45" xfId="0" applyFont="1" applyFill="1" applyBorder="1" applyAlignment="1">
      <alignment horizontal="center" vertical="center" shrinkToFit="1"/>
    </xf>
    <xf numFmtId="0" fontId="12" fillId="2" borderId="45" xfId="0" applyFont="1" applyFill="1" applyBorder="1" applyAlignment="1">
      <alignment horizontal="center" vertical="center" shrinkToFit="1"/>
    </xf>
    <xf numFmtId="0" fontId="10" fillId="2" borderId="42" xfId="0" applyFont="1" applyFill="1" applyBorder="1" applyAlignment="1" applyProtection="1">
      <alignment horizontal="center" vertical="center" shrinkToFit="1"/>
      <protection locked="0"/>
    </xf>
    <xf numFmtId="0" fontId="10" fillId="2" borderId="168" xfId="0" applyFont="1" applyFill="1" applyBorder="1" applyAlignment="1">
      <alignment horizontal="center" vertical="center" shrinkToFit="1"/>
    </xf>
    <xf numFmtId="0" fontId="19" fillId="2" borderId="35" xfId="0" applyFont="1" applyFill="1" applyBorder="1" applyAlignment="1">
      <alignment horizontal="center" vertical="center" shrinkToFit="1"/>
    </xf>
    <xf numFmtId="0" fontId="10" fillId="2" borderId="62" xfId="0" applyFont="1" applyFill="1" applyBorder="1" applyAlignment="1">
      <alignment horizontal="center" vertical="center" shrinkToFit="1"/>
    </xf>
    <xf numFmtId="0" fontId="10" fillId="2" borderId="74" xfId="0" applyFont="1" applyFill="1" applyBorder="1" applyAlignment="1">
      <alignment horizontal="center" vertical="center" shrinkToFit="1"/>
    </xf>
    <xf numFmtId="0" fontId="10" fillId="2" borderId="166" xfId="0" applyFont="1" applyFill="1" applyBorder="1" applyAlignment="1">
      <alignment horizontal="center" vertical="center" shrinkToFit="1"/>
    </xf>
    <xf numFmtId="0" fontId="10" fillId="2" borderId="72" xfId="0" applyFont="1" applyFill="1" applyBorder="1" applyAlignment="1" applyProtection="1">
      <alignment horizontal="center" vertical="center" shrinkToFit="1"/>
      <protection locked="0"/>
    </xf>
    <xf numFmtId="0" fontId="19" fillId="2" borderId="36" xfId="0" applyFont="1" applyFill="1" applyBorder="1" applyAlignment="1">
      <alignment horizontal="center" vertical="center" shrinkToFit="1"/>
    </xf>
    <xf numFmtId="0" fontId="10" fillId="2" borderId="48" xfId="0" applyFont="1" applyFill="1" applyBorder="1" applyAlignment="1">
      <alignment horizontal="center" vertical="center" shrinkToFit="1"/>
    </xf>
    <xf numFmtId="0" fontId="10" fillId="2" borderId="49" xfId="0" applyFont="1" applyFill="1" applyBorder="1" applyAlignment="1">
      <alignment horizontal="center" vertical="center" shrinkToFit="1"/>
    </xf>
    <xf numFmtId="0" fontId="10" fillId="2" borderId="87" xfId="0" applyFont="1" applyFill="1" applyBorder="1" applyAlignment="1">
      <alignment horizontal="center" vertical="center" shrinkToFit="1"/>
    </xf>
    <xf numFmtId="0" fontId="10" fillId="2" borderId="34" xfId="0" applyFont="1" applyFill="1" applyBorder="1" applyAlignment="1">
      <alignment vertical="center" shrinkToFit="1"/>
    </xf>
    <xf numFmtId="0" fontId="10" fillId="2" borderId="156" xfId="0" applyFont="1" applyFill="1" applyBorder="1" applyAlignment="1">
      <alignment vertical="center" shrinkToFit="1"/>
    </xf>
    <xf numFmtId="0" fontId="10" fillId="2" borderId="46" xfId="0" applyFont="1" applyFill="1" applyBorder="1" applyAlignment="1" applyProtection="1">
      <alignment horizontal="center" vertical="center" shrinkToFit="1"/>
      <protection locked="0"/>
    </xf>
    <xf numFmtId="0" fontId="19" fillId="2" borderId="10" xfId="0" applyFont="1" applyFill="1" applyBorder="1" applyAlignment="1">
      <alignment horizontal="center" vertical="center" shrinkToFit="1"/>
    </xf>
    <xf numFmtId="0" fontId="10" fillId="2" borderId="112" xfId="0" applyFont="1" applyFill="1" applyBorder="1" applyAlignment="1">
      <alignment horizontal="center" vertical="center" shrinkToFit="1"/>
    </xf>
    <xf numFmtId="0" fontId="10" fillId="2" borderId="44" xfId="0" applyFont="1" applyFill="1" applyBorder="1" applyAlignment="1">
      <alignment vertical="center" shrinkToFit="1"/>
    </xf>
    <xf numFmtId="0" fontId="10" fillId="2" borderId="45" xfId="0" applyFont="1" applyFill="1" applyBorder="1" applyAlignment="1">
      <alignment vertical="center" shrinkToFit="1"/>
    </xf>
    <xf numFmtId="0" fontId="10" fillId="2" borderId="154" xfId="0" applyFont="1" applyFill="1" applyBorder="1" applyAlignment="1">
      <alignment vertical="center" shrinkToFit="1"/>
    </xf>
    <xf numFmtId="0" fontId="10" fillId="2" borderId="85" xfId="0" applyFont="1" applyFill="1" applyBorder="1" applyAlignment="1">
      <alignment horizontal="center" vertical="center" shrinkToFit="1"/>
    </xf>
    <xf numFmtId="0" fontId="19" fillId="2" borderId="28" xfId="0" applyFont="1" applyFill="1" applyBorder="1" applyAlignment="1">
      <alignment horizontal="center" vertical="center" shrinkToFit="1"/>
    </xf>
    <xf numFmtId="0" fontId="10" fillId="2" borderId="62" xfId="0" applyFont="1" applyFill="1" applyBorder="1" applyAlignment="1">
      <alignment vertical="center" shrinkToFit="1"/>
    </xf>
    <xf numFmtId="0" fontId="10" fillId="2" borderId="166" xfId="0" applyFont="1" applyFill="1" applyBorder="1" applyAlignment="1">
      <alignment vertical="center" shrinkToFit="1"/>
    </xf>
    <xf numFmtId="0" fontId="10" fillId="2" borderId="63" xfId="0" applyFont="1" applyFill="1" applyBorder="1" applyAlignment="1">
      <alignment horizontal="center" vertical="center" shrinkToFit="1"/>
    </xf>
    <xf numFmtId="0" fontId="19" fillId="2" borderId="25" xfId="0" applyFont="1" applyFill="1" applyBorder="1" applyAlignment="1">
      <alignment horizontal="center" vertical="center" shrinkToFit="1"/>
    </xf>
    <xf numFmtId="0" fontId="10" fillId="2" borderId="47" xfId="0" applyFont="1" applyFill="1" applyBorder="1" applyAlignment="1">
      <alignment horizontal="center" vertical="center" shrinkToFit="1"/>
    </xf>
    <xf numFmtId="0" fontId="10" fillId="2" borderId="92" xfId="0" applyFont="1" applyFill="1" applyBorder="1" applyAlignment="1">
      <alignment horizontal="center" vertical="center" shrinkToFit="1"/>
    </xf>
    <xf numFmtId="0" fontId="10" fillId="2" borderId="48" xfId="0" applyFont="1" applyFill="1" applyBorder="1" applyAlignment="1">
      <alignment vertical="center" shrinkToFit="1"/>
    </xf>
    <xf numFmtId="0" fontId="10" fillId="2" borderId="49" xfId="0" applyFont="1" applyFill="1" applyBorder="1" applyAlignment="1">
      <alignment vertical="center" shrinkToFit="1"/>
    </xf>
    <xf numFmtId="0" fontId="10" fillId="2" borderId="114" xfId="0" applyFont="1" applyFill="1" applyBorder="1" applyAlignment="1">
      <alignment horizontal="center" vertical="center" shrinkToFit="1"/>
    </xf>
    <xf numFmtId="0" fontId="10" fillId="2" borderId="43" xfId="0" applyFont="1" applyFill="1" applyBorder="1" applyAlignment="1">
      <alignment horizontal="center" vertical="center" shrinkToFit="1"/>
    </xf>
    <xf numFmtId="0" fontId="10" fillId="2" borderId="91" xfId="0" applyFont="1" applyFill="1" applyBorder="1" applyAlignment="1">
      <alignment horizontal="center" vertical="center" shrinkToFit="1"/>
    </xf>
    <xf numFmtId="0" fontId="19" fillId="2" borderId="146" xfId="0" applyFont="1" applyFill="1" applyBorder="1" applyAlignment="1">
      <alignment horizontal="center" vertical="center" shrinkToFit="1"/>
    </xf>
    <xf numFmtId="0" fontId="19" fillId="2" borderId="129" xfId="0" applyFont="1" applyFill="1" applyBorder="1" applyAlignment="1">
      <alignment horizontal="center" vertical="center" shrinkToFit="1"/>
    </xf>
    <xf numFmtId="0" fontId="10" fillId="2" borderId="52" xfId="0" applyFont="1" applyFill="1" applyBorder="1" applyAlignment="1">
      <alignment horizontal="center" vertical="center" shrinkToFit="1"/>
    </xf>
    <xf numFmtId="0" fontId="10" fillId="2" borderId="53" xfId="0" applyFont="1" applyFill="1" applyBorder="1" applyAlignment="1">
      <alignment horizontal="center" vertical="center" shrinkToFit="1"/>
    </xf>
    <xf numFmtId="0" fontId="10" fillId="2" borderId="51" xfId="0" applyFont="1" applyFill="1" applyBorder="1" applyAlignment="1">
      <alignment horizontal="center" vertical="center" shrinkToFit="1"/>
    </xf>
    <xf numFmtId="0" fontId="10" fillId="2" borderId="52" xfId="0" applyFont="1" applyFill="1" applyBorder="1" applyAlignment="1">
      <alignment vertical="center" shrinkToFit="1"/>
    </xf>
    <xf numFmtId="0" fontId="10" fillId="2" borderId="50" xfId="0" applyFont="1" applyFill="1" applyBorder="1" applyAlignment="1" applyProtection="1">
      <alignment horizontal="center" vertical="center" shrinkToFit="1"/>
      <protection locked="0"/>
    </xf>
    <xf numFmtId="0" fontId="10" fillId="2" borderId="133" xfId="0" applyFont="1" applyFill="1" applyBorder="1" applyAlignment="1">
      <alignment horizontal="center" vertical="center" shrinkToFit="1"/>
    </xf>
    <xf numFmtId="0" fontId="10" fillId="2" borderId="132" xfId="0" applyFont="1" applyFill="1" applyBorder="1" applyAlignment="1">
      <alignment horizontal="center" vertical="center" shrinkToFit="1"/>
    </xf>
    <xf numFmtId="0" fontId="10" fillId="2" borderId="122" xfId="0" applyFont="1" applyFill="1" applyBorder="1" applyAlignment="1">
      <alignment vertical="center" shrinkToFit="1"/>
    </xf>
    <xf numFmtId="0" fontId="10" fillId="2" borderId="133" xfId="0" applyFont="1" applyFill="1" applyBorder="1" applyAlignment="1">
      <alignment vertical="center" shrinkToFit="1"/>
    </xf>
    <xf numFmtId="0" fontId="10" fillId="2" borderId="173" xfId="0" applyFont="1" applyFill="1" applyBorder="1" applyAlignment="1">
      <alignment vertical="center" shrinkToFit="1"/>
    </xf>
    <xf numFmtId="0" fontId="10" fillId="2" borderId="172" xfId="0" applyFont="1" applyFill="1" applyBorder="1" applyAlignment="1">
      <alignment vertical="center" shrinkToFit="1"/>
    </xf>
    <xf numFmtId="0" fontId="10" fillId="2" borderId="74" xfId="0" applyFont="1" applyFill="1" applyBorder="1" applyAlignment="1">
      <alignment vertical="center" shrinkToFit="1"/>
    </xf>
    <xf numFmtId="0" fontId="10" fillId="2" borderId="118" xfId="0" applyFont="1" applyFill="1" applyBorder="1" applyAlignment="1">
      <alignment horizontal="center" vertical="center" shrinkToFit="1"/>
    </xf>
    <xf numFmtId="0" fontId="10" fillId="2" borderId="27" xfId="0" applyFont="1" applyFill="1" applyBorder="1" applyAlignment="1">
      <alignment horizontal="center" vertical="center" shrinkToFit="1"/>
    </xf>
    <xf numFmtId="0" fontId="10" fillId="2" borderId="129" xfId="0" applyFont="1" applyFill="1" applyBorder="1" applyAlignment="1">
      <alignment horizontal="center" vertical="center" shrinkToFit="1"/>
    </xf>
    <xf numFmtId="0" fontId="10" fillId="2" borderId="170" xfId="0" applyFont="1" applyFill="1" applyBorder="1" applyAlignment="1">
      <alignment horizontal="center" vertical="center" shrinkToFit="1"/>
    </xf>
    <xf numFmtId="0" fontId="19" fillId="2" borderId="37" xfId="0" applyFont="1" applyFill="1" applyBorder="1" applyAlignment="1">
      <alignment horizontal="center" vertical="center" shrinkToFit="1"/>
    </xf>
    <xf numFmtId="0" fontId="10" fillId="2" borderId="116" xfId="0" applyFont="1" applyFill="1" applyBorder="1" applyAlignment="1">
      <alignment horizontal="center" vertical="center" shrinkToFit="1"/>
    </xf>
    <xf numFmtId="0" fontId="19" fillId="2" borderId="151" xfId="0" applyFont="1" applyFill="1" applyBorder="1" applyAlignment="1">
      <alignment horizontal="center" vertical="center" shrinkToFit="1"/>
    </xf>
    <xf numFmtId="0" fontId="19" fillId="2" borderId="120" xfId="0" applyFont="1" applyFill="1" applyBorder="1" applyAlignment="1">
      <alignment horizontal="center" vertical="center" shrinkToFit="1"/>
    </xf>
    <xf numFmtId="0" fontId="10" fillId="2" borderId="68" xfId="0" applyFont="1" applyFill="1" applyBorder="1">
      <alignment vertical="center"/>
    </xf>
    <xf numFmtId="0" fontId="9" fillId="2" borderId="7" xfId="0" applyFont="1" applyFill="1" applyBorder="1" applyAlignment="1">
      <alignment horizontal="center" vertical="center" shrinkToFit="1"/>
    </xf>
    <xf numFmtId="0" fontId="9" fillId="2" borderId="9" xfId="0" applyFont="1" applyFill="1" applyBorder="1" applyAlignment="1">
      <alignment horizontal="center" vertical="center" shrinkToFit="1"/>
    </xf>
    <xf numFmtId="0" fontId="9" fillId="2" borderId="145" xfId="0" applyFont="1" applyFill="1" applyBorder="1" applyAlignment="1">
      <alignment horizontal="center" vertical="center" shrinkToFit="1"/>
    </xf>
    <xf numFmtId="0" fontId="10" fillId="2" borderId="146" xfId="0" applyFont="1" applyFill="1" applyBorder="1" applyAlignment="1">
      <alignment horizontal="center" vertical="center" shrinkToFit="1"/>
    </xf>
    <xf numFmtId="0" fontId="19" fillId="2" borderId="148" xfId="0" applyFont="1" applyFill="1" applyBorder="1" applyAlignment="1">
      <alignment horizontal="center" vertical="center" shrinkToFit="1"/>
    </xf>
    <xf numFmtId="0" fontId="10" fillId="2" borderId="143" xfId="0" applyFont="1" applyFill="1" applyBorder="1" applyAlignment="1">
      <alignment horizontal="center" vertical="center" shrinkToFit="1"/>
    </xf>
    <xf numFmtId="0" fontId="10" fillId="2" borderId="71" xfId="0" applyFont="1" applyFill="1" applyBorder="1" applyAlignment="1">
      <alignment horizontal="center" vertical="center"/>
    </xf>
    <xf numFmtId="0" fontId="19" fillId="2" borderId="119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0" fontId="10" fillId="2" borderId="57" xfId="0" applyFont="1" applyFill="1" applyBorder="1" applyAlignment="1">
      <alignment horizontal="center" vertical="center" shrinkToFit="1"/>
    </xf>
    <xf numFmtId="0" fontId="10" fillId="2" borderId="106" xfId="0" applyFont="1" applyFill="1" applyBorder="1" applyAlignment="1">
      <alignment horizontal="center" vertical="center" shrinkToFit="1"/>
    </xf>
    <xf numFmtId="0" fontId="10" fillId="2" borderId="90" xfId="0" applyFont="1" applyFill="1" applyBorder="1" applyAlignment="1">
      <alignment horizontal="center" vertical="center" shrinkToFit="1"/>
    </xf>
    <xf numFmtId="0" fontId="10" fillId="2" borderId="73" xfId="0" applyFont="1" applyFill="1" applyBorder="1" applyAlignment="1">
      <alignment horizontal="center" vertical="center" shrinkToFit="1"/>
    </xf>
    <xf numFmtId="0" fontId="10" fillId="2" borderId="77" xfId="0" applyFont="1" applyFill="1" applyBorder="1" applyAlignment="1">
      <alignment horizontal="center" vertical="center" shrinkToFit="1"/>
    </xf>
    <xf numFmtId="0" fontId="10" fillId="2" borderId="76" xfId="0" applyFont="1" applyFill="1" applyBorder="1" applyAlignment="1">
      <alignment horizontal="center" vertical="center" shrinkToFit="1"/>
    </xf>
    <xf numFmtId="0" fontId="10" fillId="2" borderId="77" xfId="0" applyFont="1" applyFill="1" applyBorder="1" applyAlignment="1">
      <alignment vertical="center" shrinkToFit="1"/>
    </xf>
    <xf numFmtId="0" fontId="10" fillId="2" borderId="75" xfId="0" applyFont="1" applyFill="1" applyBorder="1" applyAlignment="1" applyProtection="1">
      <alignment horizontal="center" vertical="center" shrinkToFit="1"/>
      <protection locked="0"/>
    </xf>
    <xf numFmtId="0" fontId="10" fillId="2" borderId="161" xfId="0" applyFont="1" applyFill="1" applyBorder="1" applyAlignment="1">
      <alignment horizontal="center" vertical="center" shrinkToFit="1"/>
    </xf>
    <xf numFmtId="0" fontId="10" fillId="2" borderId="160" xfId="0" applyFont="1" applyFill="1" applyBorder="1" applyAlignment="1">
      <alignment horizontal="center" vertical="center" shrinkToFit="1"/>
    </xf>
    <xf numFmtId="0" fontId="10" fillId="2" borderId="123" xfId="0" applyFont="1" applyFill="1" applyBorder="1" applyAlignment="1">
      <alignment horizontal="center" vertical="center" shrinkToFit="1"/>
    </xf>
    <xf numFmtId="0" fontId="10" fillId="2" borderId="69" xfId="0" applyFont="1" applyFill="1" applyBorder="1" applyAlignment="1">
      <alignment horizontal="center" vertical="center" shrinkToFit="1"/>
    </xf>
    <xf numFmtId="0" fontId="10" fillId="2" borderId="105" xfId="0" applyFont="1" applyFill="1" applyBorder="1" applyAlignment="1">
      <alignment horizontal="center" vertical="center" shrinkToFit="1"/>
    </xf>
    <xf numFmtId="0" fontId="10" fillId="2" borderId="97" xfId="0" applyFont="1" applyFill="1" applyBorder="1" applyAlignment="1">
      <alignment horizontal="center" vertical="center" shrinkToFit="1"/>
    </xf>
    <xf numFmtId="0" fontId="10" fillId="2" borderId="152" xfId="0" applyFont="1" applyFill="1" applyBorder="1" applyAlignment="1">
      <alignment horizontal="center" vertical="center" shrinkToFit="1"/>
    </xf>
    <xf numFmtId="0" fontId="10" fillId="2" borderId="115" xfId="0" applyFont="1" applyFill="1" applyBorder="1" applyAlignment="1">
      <alignment horizontal="center" vertical="center" shrinkToFit="1"/>
    </xf>
    <xf numFmtId="0" fontId="10" fillId="2" borderId="40" xfId="0" applyFont="1" applyFill="1" applyBorder="1" applyAlignment="1">
      <alignment horizontal="center" vertical="center" shrinkToFit="1"/>
    </xf>
    <xf numFmtId="0" fontId="10" fillId="2" borderId="41" xfId="0" applyFont="1" applyFill="1" applyBorder="1" applyAlignment="1">
      <alignment horizontal="center" vertical="center" shrinkToFit="1"/>
    </xf>
    <xf numFmtId="0" fontId="10" fillId="2" borderId="157" xfId="0" applyFont="1" applyFill="1" applyBorder="1" applyAlignment="1">
      <alignment horizontal="center" vertical="center" shrinkToFit="1"/>
    </xf>
    <xf numFmtId="0" fontId="10" fillId="2" borderId="4" xfId="0" applyFont="1" applyFill="1" applyBorder="1" applyAlignment="1">
      <alignment horizontal="center" vertical="center" shrinkToFit="1"/>
    </xf>
    <xf numFmtId="0" fontId="10" fillId="2" borderId="2" xfId="0" applyFont="1" applyFill="1" applyBorder="1" applyAlignment="1">
      <alignment horizontal="center" vertical="center" shrinkToFit="1"/>
    </xf>
    <xf numFmtId="0" fontId="10" fillId="2" borderId="148" xfId="0" applyFont="1" applyFill="1" applyBorder="1" applyAlignment="1">
      <alignment horizontal="center" vertical="center" shrinkToFit="1"/>
    </xf>
    <xf numFmtId="0" fontId="10" fillId="2" borderId="149" xfId="0" applyFont="1" applyFill="1" applyBorder="1" applyAlignment="1">
      <alignment horizontal="center" vertical="center" shrinkToFit="1"/>
    </xf>
    <xf numFmtId="0" fontId="10" fillId="2" borderId="138" xfId="0" applyFont="1" applyFill="1" applyBorder="1" applyAlignment="1">
      <alignment horizontal="center" vertical="center" shrinkToFit="1"/>
    </xf>
    <xf numFmtId="0" fontId="10" fillId="2" borderId="147" xfId="0" applyFont="1" applyFill="1" applyBorder="1" applyAlignment="1">
      <alignment horizontal="center" vertical="center" shrinkToFit="1"/>
    </xf>
    <xf numFmtId="0" fontId="10" fillId="2" borderId="6" xfId="0" applyFont="1" applyFill="1" applyBorder="1" applyAlignment="1">
      <alignment horizontal="center" vertical="center" shrinkToFit="1"/>
    </xf>
    <xf numFmtId="0" fontId="10" fillId="2" borderId="5" xfId="0" applyFont="1" applyFill="1" applyBorder="1" applyAlignment="1">
      <alignment horizontal="center" vertical="center" shrinkToFit="1"/>
    </xf>
    <xf numFmtId="0" fontId="10" fillId="2" borderId="27" xfId="0" applyFont="1" applyFill="1" applyBorder="1" applyAlignment="1">
      <alignment vertical="center" shrinkToFit="1"/>
    </xf>
    <xf numFmtId="0" fontId="10" fillId="2" borderId="129" xfId="0" applyFont="1" applyFill="1" applyBorder="1" applyAlignment="1">
      <alignment vertical="center" shrinkToFit="1"/>
    </xf>
    <xf numFmtId="0" fontId="10" fillId="2" borderId="38" xfId="0" applyFont="1" applyFill="1" applyBorder="1" applyAlignment="1">
      <alignment vertical="center" shrinkToFit="1"/>
    </xf>
    <xf numFmtId="0" fontId="10" fillId="2" borderId="164" xfId="0" applyFont="1" applyFill="1" applyBorder="1" applyAlignment="1">
      <alignment horizontal="center" vertical="center" shrinkToFit="1"/>
    </xf>
    <xf numFmtId="0" fontId="10" fillId="2" borderId="40" xfId="0" applyFont="1" applyFill="1" applyBorder="1" applyAlignment="1">
      <alignment vertical="center" shrinkToFit="1"/>
    </xf>
    <xf numFmtId="0" fontId="10" fillId="2" borderId="41" xfId="0" applyFont="1" applyFill="1" applyBorder="1" applyAlignment="1">
      <alignment vertical="center" shrinkToFit="1"/>
    </xf>
    <xf numFmtId="0" fontId="10" fillId="2" borderId="111" xfId="0" applyFont="1" applyFill="1" applyBorder="1" applyAlignment="1">
      <alignment horizontal="center" vertical="center" shrinkToFit="1"/>
    </xf>
    <xf numFmtId="0" fontId="10" fillId="2" borderId="38" xfId="0" applyFont="1" applyFill="1" applyBorder="1" applyAlignment="1" applyProtection="1">
      <alignment horizontal="center" vertical="center" shrinkToFit="1"/>
      <protection locked="0"/>
    </xf>
    <xf numFmtId="0" fontId="10" fillId="2" borderId="88" xfId="0" applyFont="1" applyFill="1" applyBorder="1" applyAlignment="1">
      <alignment horizontal="center" vertical="center" shrinkToFit="1"/>
    </xf>
    <xf numFmtId="0" fontId="10" fillId="2" borderId="3" xfId="0" applyFont="1" applyFill="1" applyBorder="1" applyAlignment="1" applyProtection="1">
      <alignment horizontal="center" vertical="center" shrinkToFit="1"/>
      <protection locked="0"/>
    </xf>
    <xf numFmtId="0" fontId="10" fillId="2" borderId="35" xfId="0" applyFont="1" applyFill="1" applyBorder="1" applyAlignment="1">
      <alignment horizontal="center" vertical="center" shrinkToFit="1"/>
    </xf>
    <xf numFmtId="0" fontId="10" fillId="2" borderId="1" xfId="0" applyFont="1" applyFill="1" applyBorder="1" applyAlignment="1" applyProtection="1">
      <alignment horizontal="center" vertical="center" shrinkToFit="1"/>
      <protection locked="0"/>
    </xf>
    <xf numFmtId="0" fontId="10" fillId="2" borderId="167" xfId="0" applyFont="1" applyFill="1" applyBorder="1" applyAlignment="1">
      <alignment vertical="center" shrinkToFit="1"/>
    </xf>
    <xf numFmtId="0" fontId="10" fillId="2" borderId="167" xfId="0" applyFont="1" applyFill="1" applyBorder="1" applyAlignment="1">
      <alignment horizontal="center" vertical="center" shrinkToFit="1"/>
    </xf>
    <xf numFmtId="0" fontId="10" fillId="2" borderId="43" xfId="0" applyFont="1" applyFill="1" applyBorder="1" applyAlignment="1">
      <alignment vertical="center" shrinkToFit="1"/>
    </xf>
    <xf numFmtId="0" fontId="10" fillId="2" borderId="85" xfId="0" applyFont="1" applyFill="1" applyBorder="1" applyAlignment="1">
      <alignment vertical="center" shrinkToFit="1"/>
    </xf>
    <xf numFmtId="0" fontId="10" fillId="2" borderId="165" xfId="0" applyFont="1" applyFill="1" applyBorder="1" applyAlignment="1">
      <alignment horizontal="center" vertical="center" shrinkToFit="1"/>
    </xf>
    <xf numFmtId="0" fontId="10" fillId="2" borderId="53" xfId="0" applyFont="1" applyFill="1" applyBorder="1" applyAlignment="1">
      <alignment vertical="center" shrinkToFit="1"/>
    </xf>
    <xf numFmtId="0" fontId="10" fillId="2" borderId="76" xfId="0" applyFont="1" applyFill="1" applyBorder="1" applyAlignment="1">
      <alignment vertical="center" shrinkToFit="1"/>
    </xf>
    <xf numFmtId="0" fontId="10" fillId="2" borderId="117" xfId="0" applyFont="1" applyFill="1" applyBorder="1" applyAlignment="1">
      <alignment horizontal="center" vertical="center" shrinkToFit="1"/>
    </xf>
    <xf numFmtId="0" fontId="10" fillId="2" borderId="90" xfId="0" applyFont="1" applyFill="1" applyBorder="1" applyAlignment="1">
      <alignment vertical="center" shrinkToFit="1"/>
    </xf>
    <xf numFmtId="0" fontId="10" fillId="2" borderId="163" xfId="0" applyFont="1" applyFill="1" applyBorder="1" applyAlignment="1">
      <alignment horizontal="center" vertical="center" shrinkToFit="1"/>
    </xf>
    <xf numFmtId="0" fontId="10" fillId="2" borderId="80" xfId="0" applyFont="1" applyFill="1" applyBorder="1" applyAlignment="1">
      <alignment horizontal="center" vertical="center" shrinkToFit="1"/>
    </xf>
    <xf numFmtId="0" fontId="10" fillId="2" borderId="63" xfId="0" applyFont="1" applyFill="1" applyBorder="1" applyAlignment="1">
      <alignment vertical="center" shrinkToFit="1"/>
    </xf>
    <xf numFmtId="0" fontId="10" fillId="2" borderId="80" xfId="0" applyFont="1" applyFill="1" applyBorder="1" applyAlignment="1">
      <alignment vertical="center" shrinkToFit="1"/>
    </xf>
    <xf numFmtId="0" fontId="10" fillId="2" borderId="155" xfId="0" applyFont="1" applyFill="1" applyBorder="1" applyAlignment="1">
      <alignment horizontal="center" vertical="center" shrinkToFit="1"/>
    </xf>
    <xf numFmtId="0" fontId="10" fillId="2" borderId="79" xfId="0" applyFont="1" applyFill="1" applyBorder="1" applyAlignment="1" applyProtection="1">
      <alignment horizontal="center" vertical="center" shrinkToFit="1"/>
      <protection locked="0"/>
    </xf>
    <xf numFmtId="0" fontId="10" fillId="2" borderId="162" xfId="0" applyFont="1" applyFill="1" applyBorder="1" applyAlignment="1">
      <alignment vertical="center" shrinkToFit="1"/>
    </xf>
    <xf numFmtId="0" fontId="10" fillId="2" borderId="91" xfId="0" applyFont="1" applyFill="1" applyBorder="1" applyAlignment="1">
      <alignment vertical="center" shrinkToFit="1"/>
    </xf>
    <xf numFmtId="0" fontId="10" fillId="2" borderId="159" xfId="0" applyFont="1" applyFill="1" applyBorder="1" applyAlignment="1">
      <alignment horizontal="center" vertical="center" shrinkToFit="1"/>
    </xf>
    <xf numFmtId="0" fontId="10" fillId="2" borderId="158" xfId="0" applyFont="1" applyFill="1" applyBorder="1" applyAlignment="1">
      <alignment horizontal="center" vertical="center" shrinkToFit="1"/>
    </xf>
    <xf numFmtId="0" fontId="10" fillId="2" borderId="38" xfId="0" applyFont="1" applyFill="1" applyBorder="1" applyAlignment="1">
      <alignment horizontal="center" vertical="center" shrinkToFit="1"/>
    </xf>
    <xf numFmtId="0" fontId="10" fillId="2" borderId="42" xfId="0" applyFont="1" applyFill="1" applyBorder="1" applyAlignment="1">
      <alignment horizontal="center" vertical="center" shrinkToFit="1"/>
    </xf>
    <xf numFmtId="0" fontId="10" fillId="2" borderId="29" xfId="0" applyFont="1" applyFill="1" applyBorder="1" applyAlignment="1">
      <alignment vertical="center" shrinkToFit="1"/>
    </xf>
    <xf numFmtId="0" fontId="10" fillId="2" borderId="72" xfId="0" applyFont="1" applyFill="1" applyBorder="1" applyAlignment="1">
      <alignment horizontal="center" vertical="center" shrinkToFit="1"/>
    </xf>
    <xf numFmtId="0" fontId="10" fillId="2" borderId="79" xfId="0" applyFont="1" applyFill="1" applyBorder="1" applyAlignment="1">
      <alignment vertical="center" shrinkToFit="1"/>
    </xf>
    <xf numFmtId="0" fontId="10" fillId="2" borderId="79" xfId="0" applyFont="1" applyFill="1" applyBorder="1" applyAlignment="1">
      <alignment horizontal="center" vertical="center" shrinkToFit="1"/>
    </xf>
    <xf numFmtId="0" fontId="10" fillId="2" borderId="50" xfId="0" applyFont="1" applyFill="1" applyBorder="1" applyAlignment="1">
      <alignment horizontal="center" vertical="center" shrinkToFit="1"/>
    </xf>
    <xf numFmtId="0" fontId="10" fillId="2" borderId="58" xfId="0" applyFont="1" applyFill="1" applyBorder="1" applyAlignment="1">
      <alignment horizontal="center" vertical="center" shrinkToFit="1"/>
    </xf>
    <xf numFmtId="0" fontId="10" fillId="2" borderId="29" xfId="0" applyFont="1" applyFill="1" applyBorder="1" applyAlignment="1">
      <alignment horizontal="center" vertical="center" shrinkToFit="1"/>
    </xf>
    <xf numFmtId="0" fontId="10" fillId="2" borderId="30" xfId="0" applyFont="1" applyFill="1" applyBorder="1" applyAlignment="1">
      <alignment horizontal="center" vertical="center" shrinkToFit="1"/>
    </xf>
    <xf numFmtId="0" fontId="10" fillId="2" borderId="28" xfId="0" applyFont="1" applyFill="1" applyBorder="1" applyAlignment="1">
      <alignment horizontal="center" vertical="center" shrinkToFit="1"/>
    </xf>
    <xf numFmtId="0" fontId="10" fillId="2" borderId="153" xfId="0" applyFont="1" applyFill="1" applyBorder="1" applyAlignment="1">
      <alignment horizontal="center" vertical="center" shrinkToFit="1"/>
    </xf>
    <xf numFmtId="0" fontId="10" fillId="2" borderId="29" xfId="0" applyFont="1" applyFill="1" applyBorder="1" applyAlignment="1" applyProtection="1">
      <alignment horizontal="center" vertical="center" shrinkToFit="1"/>
      <protection locked="0"/>
    </xf>
    <xf numFmtId="0" fontId="19" fillId="2" borderId="68" xfId="0" applyFont="1" applyFill="1" applyBorder="1">
      <alignment vertical="center"/>
    </xf>
    <xf numFmtId="0" fontId="2" fillId="2" borderId="142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0" xfId="0" applyFont="1" applyFill="1">
      <alignment vertical="center"/>
    </xf>
    <xf numFmtId="0" fontId="2" fillId="2" borderId="141" xfId="0" applyFont="1" applyFill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center" vertical="center" shrinkToFit="1"/>
    </xf>
    <xf numFmtId="0" fontId="2" fillId="2" borderId="144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 shrinkToFit="1"/>
    </xf>
    <xf numFmtId="0" fontId="2" fillId="2" borderId="7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18" fillId="2" borderId="12" xfId="0" applyFont="1" applyFill="1" applyBorder="1" applyAlignment="1">
      <alignment horizontal="right" shrinkToFit="1"/>
    </xf>
    <xf numFmtId="0" fontId="6" fillId="2" borderId="14" xfId="0" applyFont="1" applyFill="1" applyBorder="1" applyAlignment="1">
      <alignment horizontal="center" vertical="center" shrinkToFit="1"/>
    </xf>
    <xf numFmtId="0" fontId="6" fillId="2" borderId="40" xfId="0" applyFont="1" applyFill="1" applyBorder="1" applyAlignment="1">
      <alignment horizontal="center" vertical="center" shrinkToFit="1"/>
    </xf>
    <xf numFmtId="0" fontId="6" fillId="2" borderId="44" xfId="0" applyFont="1" applyFill="1" applyBorder="1" applyAlignment="1">
      <alignment horizontal="center" vertical="center" shrinkToFit="1"/>
    </xf>
    <xf numFmtId="0" fontId="6" fillId="2" borderId="123" xfId="0" applyFont="1" applyFill="1" applyBorder="1" applyAlignment="1">
      <alignment horizontal="center" vertical="center" shrinkToFit="1"/>
    </xf>
    <xf numFmtId="0" fontId="7" fillId="2" borderId="53" xfId="0" applyFont="1" applyFill="1" applyBorder="1" applyAlignment="1">
      <alignment horizontal="center" vertical="center" shrinkToFit="1"/>
    </xf>
    <xf numFmtId="0" fontId="6" fillId="2" borderId="52" xfId="0" applyFont="1" applyFill="1" applyBorder="1" applyAlignment="1">
      <alignment horizontal="center" vertical="center" shrinkToFit="1"/>
    </xf>
    <xf numFmtId="0" fontId="2" fillId="2" borderId="136" xfId="0" applyFont="1" applyFill="1" applyBorder="1" applyAlignment="1">
      <alignment vertical="center" shrinkToFit="1"/>
    </xf>
    <xf numFmtId="0" fontId="2" fillId="2" borderId="136" xfId="0" applyFont="1" applyFill="1" applyBorder="1" applyAlignment="1">
      <alignment horizontal="center" vertical="center" shrinkToFit="1"/>
    </xf>
    <xf numFmtId="0" fontId="2" fillId="2" borderId="135" xfId="0" applyFont="1" applyFill="1" applyBorder="1" applyAlignment="1">
      <alignment horizontal="center" vertical="center" shrinkToFit="1"/>
    </xf>
    <xf numFmtId="0" fontId="2" fillId="2" borderId="25" xfId="0" applyFont="1" applyFill="1" applyBorder="1" applyAlignment="1">
      <alignment horizontal="center" vertical="center" shrinkToFit="1"/>
    </xf>
    <xf numFmtId="0" fontId="7" fillId="2" borderId="25" xfId="0" applyFont="1" applyFill="1" applyBorder="1" applyAlignment="1">
      <alignment horizontal="center" vertical="center" shrinkToFit="1"/>
    </xf>
    <xf numFmtId="0" fontId="6" fillId="2" borderId="135" xfId="0" applyFont="1" applyFill="1" applyBorder="1" applyAlignment="1">
      <alignment horizontal="center" vertical="center" shrinkToFit="1"/>
    </xf>
    <xf numFmtId="0" fontId="0" fillId="2" borderId="131" xfId="0" applyFill="1" applyBorder="1" applyAlignment="1">
      <alignment horizontal="right" shrinkToFit="1"/>
    </xf>
    <xf numFmtId="0" fontId="6" fillId="2" borderId="47" xfId="0" applyFont="1" applyFill="1" applyBorder="1" applyAlignment="1">
      <alignment horizontal="center" vertical="center" shrinkToFit="1"/>
    </xf>
    <xf numFmtId="0" fontId="6" fillId="2" borderId="43" xfId="0" applyFont="1" applyFill="1" applyBorder="1" applyAlignment="1">
      <alignment horizontal="center" vertical="center" shrinkToFit="1"/>
    </xf>
    <xf numFmtId="0" fontId="2" fillId="2" borderId="75" xfId="0" applyFont="1" applyFill="1" applyBorder="1" applyAlignment="1">
      <alignment horizontal="center" vertical="center" shrinkToFit="1"/>
    </xf>
    <xf numFmtId="0" fontId="6" fillId="2" borderId="78" xfId="0" applyFont="1" applyFill="1" applyBorder="1" applyAlignment="1">
      <alignment horizontal="center" vertical="center" shrinkToFit="1"/>
    </xf>
    <xf numFmtId="0" fontId="2" fillId="2" borderId="27" xfId="0" applyFont="1" applyFill="1" applyBorder="1" applyAlignment="1">
      <alignment vertical="center" shrinkToFit="1"/>
    </xf>
    <xf numFmtId="0" fontId="7" fillId="2" borderId="74" xfId="0" applyFont="1" applyFill="1" applyBorder="1" applyAlignment="1">
      <alignment horizontal="center" vertical="center" shrinkToFit="1"/>
    </xf>
    <xf numFmtId="0" fontId="6" fillId="2" borderId="77" xfId="0" applyFont="1" applyFill="1" applyBorder="1" applyAlignment="1">
      <alignment horizontal="center" vertical="center" shrinkToFit="1"/>
    </xf>
    <xf numFmtId="0" fontId="18" fillId="2" borderId="5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vertical="center" shrinkToFit="1"/>
    </xf>
    <xf numFmtId="0" fontId="7" fillId="2" borderId="5" xfId="0" applyFont="1" applyFill="1" applyBorder="1" applyAlignment="1">
      <alignment horizontal="center" vertical="center" shrinkToFit="1"/>
    </xf>
    <xf numFmtId="0" fontId="6" fillId="2" borderId="73" xfId="0" applyFont="1" applyFill="1" applyBorder="1" applyAlignment="1">
      <alignment horizontal="center" vertical="center" shrinkToFit="1"/>
    </xf>
    <xf numFmtId="0" fontId="18" fillId="2" borderId="45" xfId="0" applyFont="1" applyFill="1" applyBorder="1" applyAlignment="1">
      <alignment horizontal="center" vertical="center" shrinkToFit="1"/>
    </xf>
    <xf numFmtId="0" fontId="18" fillId="2" borderId="42" xfId="0" applyFont="1" applyFill="1" applyBorder="1" applyAlignment="1">
      <alignment horizontal="center" vertical="center" shrinkToFit="1"/>
    </xf>
    <xf numFmtId="0" fontId="18" fillId="2" borderId="44" xfId="0" applyFont="1" applyFill="1" applyBorder="1" applyAlignment="1">
      <alignment horizontal="center" vertical="center" shrinkToFit="1"/>
    </xf>
    <xf numFmtId="0" fontId="18" fillId="2" borderId="44" xfId="0" applyFont="1" applyFill="1" applyBorder="1" applyAlignment="1">
      <alignment vertical="center" shrinkToFit="1"/>
    </xf>
    <xf numFmtId="0" fontId="18" fillId="2" borderId="0" xfId="0" applyFont="1" applyFill="1">
      <alignment vertical="center"/>
    </xf>
    <xf numFmtId="0" fontId="18" fillId="2" borderId="132" xfId="0" applyFont="1" applyFill="1" applyBorder="1" applyAlignment="1">
      <alignment horizontal="center" vertical="center" shrinkToFit="1"/>
    </xf>
    <xf numFmtId="0" fontId="18" fillId="2" borderId="122" xfId="0" applyFont="1" applyFill="1" applyBorder="1" applyAlignment="1">
      <alignment horizontal="center" vertical="center" shrinkToFit="1"/>
    </xf>
    <xf numFmtId="0" fontId="18" fillId="2" borderId="133" xfId="0" applyFont="1" applyFill="1" applyBorder="1" applyAlignment="1">
      <alignment horizontal="center" vertical="center" shrinkToFit="1"/>
    </xf>
    <xf numFmtId="0" fontId="18" fillId="2" borderId="133" xfId="0" applyFont="1" applyFill="1" applyBorder="1" applyAlignment="1">
      <alignment vertical="center" shrinkToFit="1"/>
    </xf>
    <xf numFmtId="0" fontId="2" fillId="2" borderId="132" xfId="0" applyFont="1" applyFill="1" applyBorder="1" applyAlignment="1">
      <alignment horizontal="center" vertical="center" shrinkToFit="1"/>
    </xf>
    <xf numFmtId="0" fontId="6" fillId="2" borderId="101" xfId="0" applyFont="1" applyFill="1" applyBorder="1" applyAlignment="1">
      <alignment horizontal="center" vertical="center" shrinkToFit="1"/>
    </xf>
    <xf numFmtId="0" fontId="6" fillId="2" borderId="48" xfId="0" applyFont="1" applyFill="1" applyBorder="1" applyAlignment="1">
      <alignment horizontal="center" vertical="center" shrinkToFit="1"/>
    </xf>
    <xf numFmtId="0" fontId="2" fillId="2" borderId="27" xfId="0" applyFont="1" applyFill="1" applyBorder="1" applyAlignment="1">
      <alignment horizontal="center" vertical="center" shrinkToFit="1"/>
    </xf>
    <xf numFmtId="0" fontId="2" fillId="2" borderId="129" xfId="0" applyFont="1" applyFill="1" applyBorder="1" applyAlignment="1">
      <alignment horizontal="center" vertical="center" shrinkToFit="1"/>
    </xf>
    <xf numFmtId="0" fontId="6" fillId="2" borderId="56" xfId="0" applyFont="1" applyFill="1" applyBorder="1" applyAlignment="1">
      <alignment horizontal="center" vertical="center" shrinkToFit="1"/>
    </xf>
    <xf numFmtId="0" fontId="0" fillId="2" borderId="12" xfId="0" applyFill="1" applyBorder="1" applyAlignment="1">
      <alignment horizontal="right" shrinkToFit="1"/>
    </xf>
    <xf numFmtId="0" fontId="6" fillId="2" borderId="59" xfId="0" applyFont="1" applyFill="1" applyBorder="1" applyAlignment="1">
      <alignment horizontal="center" vertical="center" shrinkToFit="1"/>
    </xf>
    <xf numFmtId="0" fontId="6" fillId="2" borderId="51" xfId="0" applyFont="1" applyFill="1" applyBorder="1" applyAlignment="1">
      <alignment horizontal="center" vertical="center" shrinkToFit="1"/>
    </xf>
    <xf numFmtId="0" fontId="6" fillId="2" borderId="17" xfId="0" applyFont="1" applyFill="1" applyBorder="1" applyAlignment="1">
      <alignment horizontal="center" vertical="center" shrinkToFit="1"/>
    </xf>
    <xf numFmtId="0" fontId="6" fillId="2" borderId="39" xfId="0" applyFont="1" applyFill="1" applyBorder="1" applyAlignment="1">
      <alignment horizontal="center" vertical="center" shrinkToFit="1"/>
    </xf>
    <xf numFmtId="0" fontId="6" fillId="2" borderId="55" xfId="0" applyFont="1" applyFill="1" applyBorder="1" applyAlignment="1">
      <alignment horizontal="center" vertical="center" shrinkToFit="1"/>
    </xf>
    <xf numFmtId="0" fontId="6" fillId="2" borderId="24" xfId="0" applyFont="1" applyFill="1" applyBorder="1" applyAlignment="1">
      <alignment horizontal="center" vertical="center" shrinkToFit="1"/>
    </xf>
    <xf numFmtId="0" fontId="6" fillId="2" borderId="27" xfId="0" applyFont="1" applyFill="1" applyBorder="1" applyAlignment="1">
      <alignment horizontal="center" vertical="center" shrinkToFit="1"/>
    </xf>
    <xf numFmtId="0" fontId="6" fillId="2" borderId="129" xfId="0" applyFont="1" applyFill="1" applyBorder="1" applyAlignment="1">
      <alignment horizontal="center" vertical="center" shrinkToFit="1"/>
    </xf>
    <xf numFmtId="0" fontId="6" fillId="2" borderId="29" xfId="0" applyFont="1" applyFill="1" applyBorder="1" applyAlignment="1">
      <alignment horizontal="center" vertical="center" shrinkToFit="1"/>
    </xf>
    <xf numFmtId="0" fontId="6" fillId="2" borderId="30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 shrinkToFit="1"/>
    </xf>
    <xf numFmtId="0" fontId="6" fillId="2" borderId="8" xfId="0" applyFont="1" applyFill="1" applyBorder="1" applyAlignment="1">
      <alignment horizontal="center" vertical="center" shrinkToFit="1"/>
    </xf>
    <xf numFmtId="0" fontId="6" fillId="2" borderId="16" xfId="0" applyFont="1" applyFill="1" applyBorder="1" applyAlignment="1">
      <alignment horizontal="center" vertical="center" shrinkToFit="1"/>
    </xf>
    <xf numFmtId="0" fontId="6" fillId="2" borderId="127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right" shrinkToFit="1"/>
    </xf>
    <xf numFmtId="0" fontId="2" fillId="2" borderId="127" xfId="0" applyFont="1" applyFill="1" applyBorder="1" applyAlignment="1">
      <alignment horizontal="center" vertical="center" shrinkToFit="1"/>
    </xf>
    <xf numFmtId="0" fontId="2" fillId="2" borderId="11" xfId="0" applyFont="1" applyFill="1" applyBorder="1" applyAlignment="1">
      <alignment horizontal="center" vertical="center" shrinkToFit="1"/>
    </xf>
    <xf numFmtId="0" fontId="6" fillId="2" borderId="128" xfId="0" applyFont="1" applyFill="1" applyBorder="1" applyAlignment="1">
      <alignment horizontal="center" vertical="center" shrinkToFit="1"/>
    </xf>
    <xf numFmtId="0" fontId="17" fillId="2" borderId="127" xfId="0" applyFont="1" applyFill="1" applyBorder="1" applyAlignment="1">
      <alignment horizontal="center" vertical="center" shrinkToFit="1"/>
    </xf>
    <xf numFmtId="0" fontId="16" fillId="2" borderId="0" xfId="0" applyFont="1" applyFill="1">
      <alignment vertical="center"/>
    </xf>
    <xf numFmtId="0" fontId="2" fillId="2" borderId="65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36" xfId="0" applyFont="1" applyFill="1" applyBorder="1" applyAlignment="1">
      <alignment horizontal="center" vertical="center" shrinkToFit="1"/>
    </xf>
    <xf numFmtId="0" fontId="2" fillId="2" borderId="20" xfId="0" applyFont="1" applyFill="1" applyBorder="1" applyAlignment="1">
      <alignment horizontal="center" vertical="center" shrinkToFit="1"/>
    </xf>
    <xf numFmtId="0" fontId="6" fillId="2" borderId="124" xfId="0" applyFont="1" applyFill="1" applyBorder="1" applyAlignment="1">
      <alignment horizontal="center" vertical="center" shrinkToFit="1"/>
    </xf>
    <xf numFmtId="0" fontId="17" fillId="2" borderId="67" xfId="0" applyFont="1" applyFill="1" applyBorder="1" applyAlignment="1">
      <alignment horizontal="center" vertical="center" shrinkToFit="1"/>
    </xf>
    <xf numFmtId="0" fontId="11" fillId="2" borderId="127" xfId="0" applyFont="1" applyFill="1" applyBorder="1" applyAlignment="1">
      <alignment horizontal="center" vertical="center" shrinkToFit="1"/>
    </xf>
    <xf numFmtId="0" fontId="15" fillId="2" borderId="120" xfId="0" applyFont="1" applyFill="1" applyBorder="1" applyAlignment="1">
      <alignment vertical="center" shrinkToFit="1"/>
    </xf>
    <xf numFmtId="0" fontId="0" fillId="2" borderId="22" xfId="0" applyFill="1" applyBorder="1" applyAlignment="1">
      <alignment shrinkToFit="1"/>
    </xf>
    <xf numFmtId="0" fontId="0" fillId="2" borderId="0" xfId="0" applyFill="1" applyAlignment="1">
      <alignment horizontal="right"/>
    </xf>
    <xf numFmtId="0" fontId="13" fillId="2" borderId="10" xfId="0" applyFont="1" applyFill="1" applyBorder="1" applyAlignment="1">
      <alignment horizontal="center" vertical="center"/>
    </xf>
    <xf numFmtId="0" fontId="13" fillId="2" borderId="0" xfId="0" applyFont="1" applyFill="1">
      <alignment vertical="center"/>
    </xf>
    <xf numFmtId="0" fontId="12" fillId="2" borderId="2" xfId="0" applyFont="1" applyFill="1" applyBorder="1" applyAlignment="1">
      <alignment horizontal="center" vertical="center" shrinkToFit="1"/>
    </xf>
    <xf numFmtId="0" fontId="12" fillId="2" borderId="0" xfId="0" applyFont="1" applyFill="1">
      <alignment vertical="center"/>
    </xf>
    <xf numFmtId="0" fontId="12" fillId="2" borderId="8" xfId="0" applyFont="1" applyFill="1" applyBorder="1" applyAlignment="1">
      <alignment horizontal="center" vertical="center" shrinkToFit="1"/>
    </xf>
    <xf numFmtId="0" fontId="12" fillId="2" borderId="9" xfId="0" applyFont="1" applyFill="1" applyBorder="1" applyAlignment="1">
      <alignment horizontal="center" vertical="center" shrinkToFit="1"/>
    </xf>
    <xf numFmtId="0" fontId="12" fillId="2" borderId="7" xfId="0" applyFont="1" applyFill="1" applyBorder="1" applyAlignment="1">
      <alignment horizontal="center" vertical="center" shrinkToFit="1"/>
    </xf>
    <xf numFmtId="0" fontId="12" fillId="2" borderId="142" xfId="0" applyFont="1" applyFill="1" applyBorder="1" applyAlignment="1">
      <alignment horizontal="center" vertical="center" shrinkToFit="1"/>
    </xf>
    <xf numFmtId="0" fontId="12" fillId="2" borderId="3" xfId="0" applyFont="1" applyFill="1" applyBorder="1" applyAlignment="1">
      <alignment horizontal="center" vertical="center" shrinkToFit="1"/>
    </xf>
    <xf numFmtId="0" fontId="12" fillId="2" borderId="4" xfId="0" applyFont="1" applyFill="1" applyBorder="1" applyAlignment="1">
      <alignment horizontal="center" vertical="center" shrinkToFit="1"/>
    </xf>
    <xf numFmtId="0" fontId="12" fillId="2" borderId="141" xfId="0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 shrinkToFit="1"/>
    </xf>
    <xf numFmtId="0" fontId="12" fillId="2" borderId="6" xfId="0" applyFont="1" applyFill="1" applyBorder="1" applyAlignment="1">
      <alignment horizontal="center" vertical="center" shrinkToFit="1"/>
    </xf>
    <xf numFmtId="0" fontId="12" fillId="2" borderId="5" xfId="0" applyFont="1" applyFill="1" applyBorder="1" applyAlignment="1">
      <alignment horizontal="center" vertical="center" shrinkToFit="1"/>
    </xf>
    <xf numFmtId="0" fontId="12" fillId="2" borderId="14" xfId="0" applyFont="1" applyFill="1" applyBorder="1" applyAlignment="1">
      <alignment horizontal="center" vertical="center" shrinkToFit="1"/>
    </xf>
    <xf numFmtId="0" fontId="12" fillId="2" borderId="38" xfId="0" applyFont="1" applyFill="1" applyBorder="1" applyAlignment="1">
      <alignment horizontal="center" vertical="center" shrinkToFit="1"/>
    </xf>
    <xf numFmtId="0" fontId="12" fillId="2" borderId="40" xfId="0" applyFont="1" applyFill="1" applyBorder="1" applyAlignment="1">
      <alignment horizontal="center" vertical="center" shrinkToFit="1"/>
    </xf>
    <xf numFmtId="0" fontId="12" fillId="2" borderId="41" xfId="0" applyFont="1" applyFill="1" applyBorder="1" applyAlignment="1">
      <alignment horizontal="center" vertical="center" shrinkToFit="1"/>
    </xf>
    <xf numFmtId="0" fontId="12" fillId="2" borderId="140" xfId="0" applyFont="1" applyFill="1" applyBorder="1" applyAlignment="1">
      <alignment horizontal="center" vertical="center" shrinkToFit="1"/>
    </xf>
    <xf numFmtId="0" fontId="12" fillId="2" borderId="42" xfId="0" applyFont="1" applyFill="1" applyBorder="1" applyAlignment="1">
      <alignment horizontal="center" vertical="center" shrinkToFit="1"/>
    </xf>
    <xf numFmtId="0" fontId="12" fillId="2" borderId="44" xfId="0" applyFont="1" applyFill="1" applyBorder="1" applyAlignment="1">
      <alignment horizontal="center" vertical="center" shrinkToFit="1"/>
    </xf>
    <xf numFmtId="0" fontId="12" fillId="2" borderId="139" xfId="0" applyFont="1" applyFill="1" applyBorder="1" applyAlignment="1">
      <alignment horizontal="center" vertical="center" shrinkToFit="1"/>
    </xf>
    <xf numFmtId="0" fontId="12" fillId="2" borderId="50" xfId="0" applyFont="1" applyFill="1" applyBorder="1" applyAlignment="1">
      <alignment horizontal="center" vertical="center" shrinkToFit="1"/>
    </xf>
    <xf numFmtId="0" fontId="12" fillId="2" borderId="52" xfId="0" applyFont="1" applyFill="1" applyBorder="1" applyAlignment="1">
      <alignment horizontal="center" vertical="center" shrinkToFit="1"/>
    </xf>
    <xf numFmtId="0" fontId="12" fillId="2" borderId="76" xfId="0" applyFont="1" applyFill="1" applyBorder="1" applyAlignment="1">
      <alignment horizontal="center" vertical="center" shrinkToFit="1"/>
    </xf>
    <xf numFmtId="0" fontId="12" fillId="2" borderId="77" xfId="0" applyFont="1" applyFill="1" applyBorder="1" applyAlignment="1">
      <alignment horizontal="center" vertical="center" shrinkToFit="1"/>
    </xf>
    <xf numFmtId="0" fontId="12" fillId="2" borderId="53" xfId="0" applyFont="1" applyFill="1" applyBorder="1" applyAlignment="1">
      <alignment horizontal="center" vertical="center" shrinkToFit="1"/>
    </xf>
    <xf numFmtId="0" fontId="12" fillId="2" borderId="137" xfId="0" applyFont="1" applyFill="1" applyBorder="1" applyAlignment="1">
      <alignment horizontal="center" vertical="center" shrinkToFit="1"/>
    </xf>
    <xf numFmtId="0" fontId="12" fillId="2" borderId="19" xfId="0" applyFont="1" applyFill="1" applyBorder="1" applyAlignment="1">
      <alignment horizontal="center" vertical="center" shrinkToFit="1"/>
    </xf>
    <xf numFmtId="0" fontId="12" fillId="2" borderId="15" xfId="0" applyFont="1" applyFill="1" applyBorder="1" applyAlignment="1">
      <alignment horizontal="center" vertical="center" shrinkToFit="1"/>
    </xf>
    <xf numFmtId="0" fontId="12" fillId="2" borderId="136" xfId="0" applyFont="1" applyFill="1" applyBorder="1" applyAlignment="1">
      <alignment vertical="center" shrinkToFit="1"/>
    </xf>
    <xf numFmtId="0" fontId="12" fillId="2" borderId="136" xfId="0" applyFont="1" applyFill="1" applyBorder="1" applyAlignment="1">
      <alignment horizontal="center" vertical="center" shrinkToFit="1"/>
    </xf>
    <xf numFmtId="0" fontId="12" fillId="2" borderId="135" xfId="0" applyFont="1" applyFill="1" applyBorder="1" applyAlignment="1">
      <alignment horizontal="center" vertical="center" shrinkToFit="1"/>
    </xf>
    <xf numFmtId="0" fontId="12" fillId="2" borderId="25" xfId="0" applyFont="1" applyFill="1" applyBorder="1" applyAlignment="1">
      <alignment horizontal="center" vertical="center" shrinkToFit="1"/>
    </xf>
    <xf numFmtId="0" fontId="12" fillId="2" borderId="134" xfId="0" applyFont="1" applyFill="1" applyBorder="1" applyAlignment="1">
      <alignment horizontal="center" vertical="center" shrinkToFit="1"/>
    </xf>
    <xf numFmtId="0" fontId="12" fillId="2" borderId="46" xfId="0" applyFont="1" applyFill="1" applyBorder="1" applyAlignment="1">
      <alignment horizontal="center" vertical="center" shrinkToFit="1"/>
    </xf>
    <xf numFmtId="0" fontId="12" fillId="2" borderId="48" xfId="0" applyFont="1" applyFill="1" applyBorder="1" applyAlignment="1">
      <alignment horizontal="center" vertical="center" shrinkToFit="1"/>
    </xf>
    <xf numFmtId="0" fontId="12" fillId="2" borderId="49" xfId="0" applyFont="1" applyFill="1" applyBorder="1" applyAlignment="1">
      <alignment horizontal="center" vertical="center" shrinkToFit="1"/>
    </xf>
    <xf numFmtId="0" fontId="12" fillId="2" borderId="34" xfId="0" applyFont="1" applyFill="1" applyBorder="1" applyAlignment="1">
      <alignment vertical="center" shrinkToFit="1"/>
    </xf>
    <xf numFmtId="0" fontId="12" fillId="2" borderId="62" xfId="0" applyFont="1" applyFill="1" applyBorder="1" applyAlignment="1">
      <alignment vertical="center" shrinkToFit="1"/>
    </xf>
    <xf numFmtId="0" fontId="12" fillId="2" borderId="44" xfId="0" applyFont="1" applyFill="1" applyBorder="1" applyAlignment="1">
      <alignment vertical="center" shrinkToFit="1"/>
    </xf>
    <xf numFmtId="0" fontId="12" fillId="2" borderId="62" xfId="0" applyFont="1" applyFill="1" applyBorder="1" applyAlignment="1">
      <alignment horizontal="center" vertical="center" shrinkToFit="1"/>
    </xf>
    <xf numFmtId="0" fontId="12" fillId="2" borderId="122" xfId="0" applyFont="1" applyFill="1" applyBorder="1" applyAlignment="1">
      <alignment horizontal="center" vertical="center" shrinkToFit="1"/>
    </xf>
    <xf numFmtId="0" fontId="12" fillId="2" borderId="133" xfId="0" applyFont="1" applyFill="1" applyBorder="1" applyAlignment="1">
      <alignment horizontal="center" vertical="center" shrinkToFit="1"/>
    </xf>
    <xf numFmtId="0" fontId="12" fillId="2" borderId="132" xfId="0" applyFont="1" applyFill="1" applyBorder="1" applyAlignment="1">
      <alignment horizontal="center" vertical="center" shrinkToFit="1"/>
    </xf>
    <xf numFmtId="0" fontId="12" fillId="2" borderId="133" xfId="0" applyFont="1" applyFill="1" applyBorder="1" applyAlignment="1">
      <alignment vertical="center" shrinkToFit="1"/>
    </xf>
    <xf numFmtId="0" fontId="12" fillId="2" borderId="63" xfId="0" applyFont="1" applyFill="1" applyBorder="1" applyAlignment="1">
      <alignment horizontal="center" vertical="center" shrinkToFit="1"/>
    </xf>
    <xf numFmtId="0" fontId="12" fillId="2" borderId="48" xfId="0" applyFont="1" applyFill="1" applyBorder="1" applyAlignment="1">
      <alignment vertical="center" shrinkToFit="1"/>
    </xf>
    <xf numFmtId="0" fontId="12" fillId="2" borderId="52" xfId="0" applyFont="1" applyFill="1" applyBorder="1" applyAlignment="1">
      <alignment vertical="center" shrinkToFit="1"/>
    </xf>
    <xf numFmtId="0" fontId="12" fillId="2" borderId="34" xfId="0" applyFont="1" applyFill="1" applyBorder="1" applyAlignment="1">
      <alignment horizontal="center" vertical="center" shrinkToFit="1"/>
    </xf>
    <xf numFmtId="0" fontId="12" fillId="2" borderId="72" xfId="0" applyFont="1" applyFill="1" applyBorder="1" applyAlignment="1">
      <alignment horizontal="center" vertical="center" shrinkToFit="1"/>
    </xf>
    <xf numFmtId="0" fontId="12" fillId="2" borderId="74" xfId="0" applyFont="1" applyFill="1" applyBorder="1" applyAlignment="1">
      <alignment horizontal="center" vertical="center" shrinkToFit="1"/>
    </xf>
    <xf numFmtId="0" fontId="12" fillId="2" borderId="66" xfId="0" applyFont="1" applyFill="1" applyBorder="1" applyAlignment="1">
      <alignment horizontal="center" vertical="center" shrinkToFit="1"/>
    </xf>
    <xf numFmtId="0" fontId="12" fillId="2" borderId="27" xfId="0" applyFont="1" applyFill="1" applyBorder="1" applyAlignment="1">
      <alignment horizontal="center" vertical="center" shrinkToFit="1"/>
    </xf>
    <xf numFmtId="0" fontId="12" fillId="2" borderId="129" xfId="0" applyFont="1" applyFill="1" applyBorder="1" applyAlignment="1">
      <alignment horizontal="center" vertical="center" shrinkToFit="1"/>
    </xf>
    <xf numFmtId="0" fontId="12" fillId="2" borderId="54" xfId="0" applyFont="1" applyFill="1" applyBorder="1" applyAlignment="1">
      <alignment horizontal="center" vertical="center" shrinkToFit="1"/>
    </xf>
    <xf numFmtId="0" fontId="12" fillId="2" borderId="56" xfId="0" applyFont="1" applyFill="1" applyBorder="1" applyAlignment="1">
      <alignment horizontal="center" vertical="center" shrinkToFit="1"/>
    </xf>
    <xf numFmtId="0" fontId="12" fillId="2" borderId="57" xfId="0" applyFont="1" applyFill="1" applyBorder="1" applyAlignment="1">
      <alignment horizontal="center" vertical="center" shrinkToFit="1"/>
    </xf>
    <xf numFmtId="0" fontId="12" fillId="2" borderId="58" xfId="0" applyFont="1" applyFill="1" applyBorder="1" applyAlignment="1">
      <alignment horizontal="center" vertical="center" shrinkToFit="1"/>
    </xf>
    <xf numFmtId="0" fontId="12" fillId="2" borderId="60" xfId="0" applyFont="1" applyFill="1" applyBorder="1" applyAlignment="1">
      <alignment horizontal="center" vertical="center" shrinkToFit="1"/>
    </xf>
    <xf numFmtId="0" fontId="12" fillId="2" borderId="61" xfId="0" applyFont="1" applyFill="1" applyBorder="1" applyAlignment="1">
      <alignment horizontal="center" vertical="center" shrinkToFit="1"/>
    </xf>
    <xf numFmtId="0" fontId="12" fillId="2" borderId="59" xfId="0" applyFont="1" applyFill="1" applyBorder="1" applyAlignment="1">
      <alignment horizontal="center" vertical="center" shrinkToFit="1"/>
    </xf>
    <xf numFmtId="0" fontId="12" fillId="2" borderId="43" xfId="0" applyFont="1" applyFill="1" applyBorder="1" applyAlignment="1">
      <alignment horizontal="center" vertical="center" shrinkToFit="1"/>
    </xf>
    <xf numFmtId="0" fontId="12" fillId="2" borderId="51" xfId="0" applyFont="1" applyFill="1" applyBorder="1" applyAlignment="1">
      <alignment horizontal="center" vertical="center" shrinkToFit="1"/>
    </xf>
    <xf numFmtId="0" fontId="12" fillId="2" borderId="29" xfId="0" applyFont="1" applyFill="1" applyBorder="1" applyAlignment="1">
      <alignment horizontal="center" vertical="center" shrinkToFit="1"/>
    </xf>
    <xf numFmtId="0" fontId="12" fillId="2" borderId="30" xfId="0" applyFont="1" applyFill="1" applyBorder="1" applyAlignment="1">
      <alignment horizontal="center" vertical="center" shrinkToFit="1"/>
    </xf>
    <xf numFmtId="0" fontId="12" fillId="2" borderId="28" xfId="0" applyFont="1" applyFill="1" applyBorder="1" applyAlignment="1">
      <alignment horizontal="center" vertical="center" shrinkToFit="1"/>
    </xf>
    <xf numFmtId="0" fontId="12" fillId="2" borderId="17" xfId="0" applyFont="1" applyFill="1" applyBorder="1" applyAlignment="1">
      <alignment horizontal="center" vertical="center" shrinkToFit="1"/>
    </xf>
    <xf numFmtId="0" fontId="12" fillId="2" borderId="39" xfId="0" applyFont="1" applyFill="1" applyBorder="1" applyAlignment="1">
      <alignment horizontal="center" vertical="center" shrinkToFit="1"/>
    </xf>
    <xf numFmtId="0" fontId="12" fillId="2" borderId="24" xfId="0" applyFont="1" applyFill="1" applyBorder="1" applyAlignment="1">
      <alignment horizontal="center" vertical="center" shrinkToFit="1"/>
    </xf>
    <xf numFmtId="0" fontId="12" fillId="2" borderId="10" xfId="0" applyFont="1" applyFill="1" applyBorder="1" applyAlignment="1">
      <alignment horizontal="center" vertical="center" shrinkToFit="1"/>
    </xf>
    <xf numFmtId="0" fontId="12" fillId="2" borderId="11" xfId="0" applyFont="1" applyFill="1" applyBorder="1" applyAlignment="1">
      <alignment horizontal="center" vertical="center" shrinkToFit="1"/>
    </xf>
    <xf numFmtId="0" fontId="12" fillId="2" borderId="128" xfId="0" applyFont="1" applyFill="1" applyBorder="1" applyAlignment="1">
      <alignment horizontal="center" vertical="center" shrinkToFit="1"/>
    </xf>
    <xf numFmtId="0" fontId="12" fillId="2" borderId="124" xfId="0" applyFont="1" applyFill="1" applyBorder="1" applyAlignment="1">
      <alignment horizontal="center" vertical="center" shrinkToFit="1"/>
    </xf>
    <xf numFmtId="0" fontId="12" fillId="2" borderId="32" xfId="0" applyFont="1" applyFill="1" applyBorder="1" applyAlignment="1">
      <alignment horizontal="center" vertical="center" shrinkToFit="1"/>
    </xf>
    <xf numFmtId="0" fontId="12" fillId="2" borderId="11" xfId="0" applyFont="1" applyFill="1" applyBorder="1" applyAlignment="1" applyProtection="1">
      <alignment horizontal="center" vertical="center" shrinkToFit="1"/>
      <protection locked="0"/>
    </xf>
    <xf numFmtId="0" fontId="12" fillId="2" borderId="124" xfId="0" applyFont="1" applyFill="1" applyBorder="1" applyAlignment="1">
      <alignment horizontal="right" shrinkToFit="1"/>
    </xf>
    <xf numFmtId="0" fontId="12" fillId="2" borderId="127" xfId="0" applyFont="1" applyFill="1" applyBorder="1" applyAlignment="1">
      <alignment horizontal="center" vertical="center" shrinkToFit="1"/>
    </xf>
    <xf numFmtId="0" fontId="12" fillId="2" borderId="26" xfId="0" applyFont="1" applyFill="1" applyBorder="1" applyAlignment="1">
      <alignment horizontal="center" vertical="center" shrinkToFit="1"/>
    </xf>
    <xf numFmtId="0" fontId="12" fillId="2" borderId="127" xfId="0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vertical="center" shrinkToFit="1"/>
    </xf>
    <xf numFmtId="0" fontId="12" fillId="2" borderId="22" xfId="0" applyFont="1" applyFill="1" applyBorder="1" applyAlignment="1">
      <alignment horizontal="right" shrinkToFit="1"/>
    </xf>
    <xf numFmtId="0" fontId="12" fillId="2" borderId="151" xfId="0" applyFont="1" applyFill="1" applyBorder="1" applyAlignment="1">
      <alignment horizontal="center" vertical="center" shrinkToFit="1"/>
    </xf>
    <xf numFmtId="0" fontId="12" fillId="2" borderId="0" xfId="0" applyFont="1" applyFill="1" applyBorder="1">
      <alignment vertical="center"/>
    </xf>
    <xf numFmtId="0" fontId="12" fillId="2" borderId="0" xfId="0" applyFont="1" applyFill="1" applyBorder="1" applyAlignment="1">
      <alignment horizontal="center" vertical="center" shrinkToFit="1"/>
    </xf>
    <xf numFmtId="0" fontId="9" fillId="2" borderId="63" xfId="0" applyFont="1" applyFill="1" applyBorder="1" applyAlignment="1">
      <alignment horizontal="right" shrinkToFit="1"/>
    </xf>
    <xf numFmtId="0" fontId="9" fillId="2" borderId="13" xfId="0" applyFont="1" applyFill="1" applyBorder="1" applyAlignment="1">
      <alignment horizontal="right" shrinkToFit="1"/>
    </xf>
    <xf numFmtId="0" fontId="9" fillId="2" borderId="27" xfId="0" applyFont="1" applyFill="1" applyBorder="1" applyAlignment="1">
      <alignment horizontal="right" shrinkToFit="1"/>
    </xf>
    <xf numFmtId="0" fontId="9" fillId="2" borderId="67" xfId="0" applyFont="1" applyFill="1" applyBorder="1" applyAlignment="1">
      <alignment horizontal="center" vertical="center" shrinkToFit="1"/>
    </xf>
    <xf numFmtId="0" fontId="9" fillId="2" borderId="22" xfId="0" applyFont="1" applyFill="1" applyBorder="1" applyAlignment="1">
      <alignment horizontal="right" shrinkToFit="1"/>
    </xf>
    <xf numFmtId="0" fontId="9" fillId="2" borderId="27" xfId="0" applyFont="1" applyFill="1" applyBorder="1" applyAlignment="1">
      <alignment horizontal="center" vertical="center" wrapText="1" shrinkToFit="1"/>
    </xf>
    <xf numFmtId="0" fontId="16" fillId="2" borderId="8" xfId="0" applyFont="1" applyFill="1" applyBorder="1" applyAlignment="1">
      <alignment horizontal="center" vertical="center" shrinkToFit="1"/>
    </xf>
    <xf numFmtId="0" fontId="16" fillId="2" borderId="9" xfId="0" applyFont="1" applyFill="1" applyBorder="1" applyAlignment="1">
      <alignment horizontal="center" vertical="center" shrinkToFit="1"/>
    </xf>
    <xf numFmtId="0" fontId="16" fillId="2" borderId="7" xfId="0" applyFont="1" applyFill="1" applyBorder="1" applyAlignment="1">
      <alignment horizontal="center" vertical="center" shrinkToFit="1"/>
    </xf>
    <xf numFmtId="0" fontId="16" fillId="2" borderId="68" xfId="0" applyFont="1" applyFill="1" applyBorder="1" applyAlignment="1">
      <alignment horizontal="center" vertical="center" shrinkToFit="1"/>
    </xf>
    <xf numFmtId="0" fontId="16" fillId="2" borderId="2" xfId="0" applyFont="1" applyFill="1" applyBorder="1" applyAlignment="1">
      <alignment horizontal="center" vertical="center" shrinkToFit="1"/>
    </xf>
    <xf numFmtId="0" fontId="24" fillId="2" borderId="7" xfId="0" applyFont="1" applyFill="1" applyBorder="1" applyAlignment="1">
      <alignment horizontal="center" vertical="center" shrinkToFit="1"/>
    </xf>
    <xf numFmtId="0" fontId="24" fillId="2" borderId="9" xfId="0" applyFont="1" applyFill="1" applyBorder="1" applyAlignment="1">
      <alignment horizontal="center" vertical="center" shrinkToFit="1"/>
    </xf>
    <xf numFmtId="0" fontId="24" fillId="2" borderId="145" xfId="0" applyFont="1" applyFill="1" applyBorder="1" applyAlignment="1">
      <alignment horizontal="center" vertical="center" shrinkToFit="1"/>
    </xf>
    <xf numFmtId="0" fontId="24" fillId="2" borderId="146" xfId="0" applyFont="1" applyFill="1" applyBorder="1" applyAlignment="1">
      <alignment horizontal="center" vertical="center" shrinkToFit="1"/>
    </xf>
    <xf numFmtId="0" fontId="9" fillId="2" borderId="146" xfId="0" applyFont="1" applyFill="1" applyBorder="1" applyAlignment="1">
      <alignment horizontal="center" vertical="center" shrinkToFit="1"/>
    </xf>
    <xf numFmtId="0" fontId="9" fillId="2" borderId="61" xfId="0" applyFont="1" applyFill="1" applyBorder="1" applyAlignment="1">
      <alignment horizontal="center" vertical="center" shrinkToFit="1"/>
    </xf>
    <xf numFmtId="0" fontId="9" fillId="2" borderId="60" xfId="0" applyFont="1" applyFill="1" applyBorder="1" applyAlignment="1">
      <alignment horizontal="center" vertical="center" shrinkToFit="1"/>
    </xf>
    <xf numFmtId="0" fontId="9" fillId="2" borderId="45" xfId="0" applyFont="1" applyFill="1" applyBorder="1" applyAlignment="1">
      <alignment horizontal="center" vertical="center" shrinkToFit="1"/>
    </xf>
    <xf numFmtId="0" fontId="9" fillId="2" borderId="44" xfId="0" applyFont="1" applyFill="1" applyBorder="1" applyAlignment="1">
      <alignment horizontal="center" vertical="center" shrinkToFit="1"/>
    </xf>
    <xf numFmtId="0" fontId="9" fillId="2" borderId="53" xfId="0" applyFont="1" applyFill="1" applyBorder="1" applyAlignment="1">
      <alignment horizontal="center" vertical="center" shrinkToFit="1"/>
    </xf>
    <xf numFmtId="0" fontId="9" fillId="2" borderId="52" xfId="0" applyFont="1" applyFill="1" applyBorder="1" applyAlignment="1">
      <alignment horizontal="center" vertical="center" shrinkToFit="1"/>
    </xf>
    <xf numFmtId="0" fontId="9" fillId="2" borderId="28" xfId="0" applyFont="1" applyFill="1" applyBorder="1" applyAlignment="1">
      <alignment horizontal="center" vertical="center" shrinkToFit="1"/>
    </xf>
    <xf numFmtId="0" fontId="9" fillId="2" borderId="30" xfId="0" applyFont="1" applyFill="1" applyBorder="1" applyAlignment="1">
      <alignment horizontal="center" vertical="center" shrinkToFit="1"/>
    </xf>
    <xf numFmtId="0" fontId="9" fillId="2" borderId="41" xfId="0" applyFont="1" applyFill="1" applyBorder="1" applyAlignment="1">
      <alignment horizontal="center" vertical="center" shrinkToFit="1"/>
    </xf>
    <xf numFmtId="0" fontId="9" fillId="2" borderId="40" xfId="0" applyFont="1" applyFill="1" applyBorder="1" applyAlignment="1">
      <alignment horizontal="center" vertical="center" shrinkToFit="1"/>
    </xf>
    <xf numFmtId="0" fontId="24" fillId="2" borderId="13" xfId="0" applyFont="1" applyFill="1" applyBorder="1" applyAlignment="1">
      <alignment horizontal="right" shrinkToFit="1"/>
    </xf>
    <xf numFmtId="0" fontId="24" fillId="2" borderId="63" xfId="0" applyFont="1" applyFill="1" applyBorder="1" applyAlignment="1">
      <alignment horizontal="right" shrinkToFit="1"/>
    </xf>
    <xf numFmtId="0" fontId="24" fillId="2" borderId="27" xfId="0" applyFont="1" applyFill="1" applyBorder="1" applyAlignment="1">
      <alignment horizontal="right" shrinkToFit="1"/>
    </xf>
    <xf numFmtId="0" fontId="24" fillId="2" borderId="67" xfId="0" applyFont="1" applyFill="1" applyBorder="1" applyAlignment="1">
      <alignment horizontal="center" vertical="center" shrinkToFit="1"/>
    </xf>
    <xf numFmtId="0" fontId="24" fillId="2" borderId="22" xfId="0" applyFont="1" applyFill="1" applyBorder="1" applyAlignment="1">
      <alignment horizontal="right" shrinkToFit="1"/>
    </xf>
    <xf numFmtId="0" fontId="24" fillId="2" borderId="58" xfId="0" applyFont="1" applyFill="1" applyBorder="1" applyAlignment="1" applyProtection="1">
      <alignment horizontal="center" vertical="center" shrinkToFit="1"/>
      <protection locked="0"/>
    </xf>
    <xf numFmtId="0" fontId="24" fillId="2" borderId="42" xfId="0" applyFont="1" applyFill="1" applyBorder="1" applyAlignment="1" applyProtection="1">
      <alignment horizontal="center" vertical="center" shrinkToFit="1"/>
      <protection locked="0"/>
    </xf>
    <xf numFmtId="0" fontId="24" fillId="2" borderId="169" xfId="0" applyFont="1" applyFill="1" applyBorder="1" applyAlignment="1" applyProtection="1">
      <alignment horizontal="center" vertical="center" shrinkToFit="1"/>
      <protection locked="0"/>
    </xf>
    <xf numFmtId="0" fontId="24" fillId="2" borderId="72" xfId="0" applyFont="1" applyFill="1" applyBorder="1" applyAlignment="1" applyProtection="1">
      <alignment horizontal="center" vertical="center" shrinkToFit="1"/>
      <protection locked="0"/>
    </xf>
    <xf numFmtId="0" fontId="24" fillId="2" borderId="46" xfId="0" applyFont="1" applyFill="1" applyBorder="1" applyAlignment="1" applyProtection="1">
      <alignment horizontal="center" vertical="center" shrinkToFit="1"/>
      <protection locked="0"/>
    </xf>
    <xf numFmtId="0" fontId="24" fillId="2" borderId="27" xfId="0" applyFont="1" applyFill="1" applyBorder="1" applyAlignment="1">
      <alignment horizontal="center" vertical="center" wrapText="1" shrinkToFit="1"/>
    </xf>
    <xf numFmtId="0" fontId="24" fillId="2" borderId="50" xfId="0" applyFont="1" applyFill="1" applyBorder="1" applyAlignment="1" applyProtection="1">
      <alignment horizontal="center" vertical="center" shrinkToFit="1"/>
      <protection locked="0"/>
    </xf>
    <xf numFmtId="0" fontId="24" fillId="2" borderId="75" xfId="0" applyFont="1" applyFill="1" applyBorder="1" applyAlignment="1" applyProtection="1">
      <alignment horizontal="center" vertical="center" shrinkToFit="1"/>
      <protection locked="0"/>
    </xf>
    <xf numFmtId="0" fontId="24" fillId="2" borderId="66" xfId="0" applyFont="1" applyFill="1" applyBorder="1" applyAlignment="1" applyProtection="1">
      <alignment horizontal="center" vertical="center" shrinkToFit="1"/>
      <protection locked="0"/>
    </xf>
    <xf numFmtId="0" fontId="9" fillId="2" borderId="58" xfId="0" applyFont="1" applyFill="1" applyBorder="1" applyAlignment="1" applyProtection="1">
      <alignment horizontal="center" vertical="center" shrinkToFit="1"/>
      <protection locked="0"/>
    </xf>
    <xf numFmtId="0" fontId="9" fillId="2" borderId="42" xfId="0" applyFont="1" applyFill="1" applyBorder="1" applyAlignment="1" applyProtection="1">
      <alignment horizontal="center" vertical="center" shrinkToFit="1"/>
      <protection locked="0"/>
    </xf>
    <xf numFmtId="0" fontId="9" fillId="2" borderId="169" xfId="0" applyFont="1" applyFill="1" applyBorder="1" applyAlignment="1" applyProtection="1">
      <alignment horizontal="center" vertical="center" shrinkToFit="1"/>
      <protection locked="0"/>
    </xf>
    <xf numFmtId="0" fontId="9" fillId="2" borderId="72" xfId="0" applyFont="1" applyFill="1" applyBorder="1" applyAlignment="1" applyProtection="1">
      <alignment horizontal="center" vertical="center" shrinkToFit="1"/>
      <protection locked="0"/>
    </xf>
    <xf numFmtId="0" fontId="9" fillId="2" borderId="46" xfId="0" applyFont="1" applyFill="1" applyBorder="1" applyAlignment="1" applyProtection="1">
      <alignment horizontal="center" vertical="center" shrinkToFit="1"/>
      <protection locked="0"/>
    </xf>
    <xf numFmtId="0" fontId="9" fillId="2" borderId="50" xfId="0" applyFont="1" applyFill="1" applyBorder="1" applyAlignment="1" applyProtection="1">
      <alignment horizontal="center" vertical="center" shrinkToFit="1"/>
      <protection locked="0"/>
    </xf>
    <xf numFmtId="0" fontId="9" fillId="2" borderId="75" xfId="0" applyFont="1" applyFill="1" applyBorder="1" applyAlignment="1" applyProtection="1">
      <alignment horizontal="center" vertical="center" shrinkToFit="1"/>
      <protection locked="0"/>
    </xf>
    <xf numFmtId="0" fontId="9" fillId="2" borderId="66" xfId="0" applyFont="1" applyFill="1" applyBorder="1" applyAlignment="1" applyProtection="1">
      <alignment horizontal="center" vertical="center" shrinkToFit="1"/>
      <protection locked="0"/>
    </xf>
    <xf numFmtId="0" fontId="9" fillId="2" borderId="79" xfId="0" applyFont="1" applyFill="1" applyBorder="1" applyAlignment="1" applyProtection="1">
      <alignment horizontal="center" vertical="center" shrinkToFit="1"/>
      <protection locked="0"/>
    </xf>
    <xf numFmtId="0" fontId="9" fillId="2" borderId="3" xfId="0" applyFont="1" applyFill="1" applyBorder="1" applyAlignment="1" applyProtection="1">
      <alignment horizontal="center" vertical="center" shrinkToFit="1"/>
      <protection locked="0"/>
    </xf>
    <xf numFmtId="0" fontId="9" fillId="2" borderId="1" xfId="0" applyFont="1" applyFill="1" applyBorder="1" applyAlignment="1" applyProtection="1">
      <alignment horizontal="center" vertical="center" shrinkToFit="1"/>
      <protection locked="0"/>
    </xf>
    <xf numFmtId="0" fontId="9" fillId="2" borderId="38" xfId="0" applyFont="1" applyFill="1" applyBorder="1" applyAlignment="1" applyProtection="1">
      <alignment horizontal="center" vertical="center" shrinkToFit="1"/>
      <protection locked="0"/>
    </xf>
    <xf numFmtId="0" fontId="0" fillId="2" borderId="27" xfId="0" applyFont="1" applyFill="1" applyBorder="1" applyAlignment="1">
      <alignment horizontal="center" vertical="center" wrapText="1" shrinkToFit="1"/>
    </xf>
    <xf numFmtId="0" fontId="9" fillId="2" borderId="122" xfId="0" applyFont="1" applyFill="1" applyBorder="1" applyAlignment="1" applyProtection="1">
      <alignment horizontal="center" vertical="center" shrinkToFit="1"/>
      <protection locked="0"/>
    </xf>
    <xf numFmtId="0" fontId="24" fillId="2" borderId="168" xfId="0" applyFont="1" applyFill="1" applyBorder="1" applyAlignment="1">
      <alignment horizontal="center" vertical="center" shrinkToFit="1"/>
    </xf>
    <xf numFmtId="0" fontId="24" fillId="2" borderId="60" xfId="0" applyFont="1" applyFill="1" applyBorder="1" applyAlignment="1">
      <alignment horizontal="center" vertical="center" shrinkToFit="1"/>
    </xf>
    <xf numFmtId="0" fontId="24" fillId="2" borderId="154" xfId="0" applyFont="1" applyFill="1" applyBorder="1" applyAlignment="1">
      <alignment horizontal="center" vertical="center" shrinkToFit="1"/>
    </xf>
    <xf numFmtId="0" fontId="24" fillId="2" borderId="44" xfId="0" applyFont="1" applyFill="1" applyBorder="1" applyAlignment="1">
      <alignment horizontal="center" vertical="center" shrinkToFit="1"/>
    </xf>
    <xf numFmtId="0" fontId="25" fillId="2" borderId="173" xfId="0" applyFont="1" applyFill="1" applyBorder="1" applyAlignment="1">
      <alignment horizontal="center" vertical="center" shrinkToFit="1"/>
    </xf>
    <xf numFmtId="0" fontId="25" fillId="2" borderId="133" xfId="0" applyFont="1" applyFill="1" applyBorder="1" applyAlignment="1">
      <alignment horizontal="center" vertical="center" shrinkToFit="1"/>
    </xf>
    <xf numFmtId="0" fontId="24" fillId="2" borderId="68" xfId="0" applyFont="1" applyFill="1" applyBorder="1" applyAlignment="1">
      <alignment horizontal="center" vertical="center" shrinkToFit="1"/>
    </xf>
    <xf numFmtId="0" fontId="24" fillId="2" borderId="27" xfId="0" applyFont="1" applyFill="1" applyBorder="1" applyAlignment="1">
      <alignment horizontal="center" vertical="center" shrinkToFit="1"/>
    </xf>
    <xf numFmtId="0" fontId="25" fillId="2" borderId="150" xfId="0" applyFont="1" applyFill="1" applyBorder="1" applyAlignment="1">
      <alignment horizontal="center" vertical="center" shrinkToFit="1"/>
    </xf>
    <xf numFmtId="0" fontId="24" fillId="2" borderId="143" xfId="0" applyFont="1" applyFill="1" applyBorder="1" applyAlignment="1">
      <alignment horizontal="center" vertical="center" shrinkToFit="1"/>
    </xf>
    <xf numFmtId="0" fontId="24" fillId="2" borderId="61" xfId="0" applyFont="1" applyFill="1" applyBorder="1" applyAlignment="1">
      <alignment horizontal="center" vertical="center" shrinkToFit="1"/>
    </xf>
    <xf numFmtId="0" fontId="24" fillId="2" borderId="62" xfId="0" applyFont="1" applyFill="1" applyBorder="1" applyAlignment="1">
      <alignment horizontal="center" vertical="center" shrinkToFit="1"/>
    </xf>
    <xf numFmtId="0" fontId="24" fillId="2" borderId="74" xfId="0" applyFont="1" applyFill="1" applyBorder="1" applyAlignment="1">
      <alignment horizontal="center" vertical="center" shrinkToFit="1"/>
    </xf>
    <xf numFmtId="0" fontId="24" fillId="2" borderId="45" xfId="0" applyFont="1" applyFill="1" applyBorder="1" applyAlignment="1">
      <alignment horizontal="center" vertical="center" shrinkToFit="1"/>
    </xf>
    <xf numFmtId="0" fontId="24" fillId="2" borderId="48" xfId="0" applyFont="1" applyFill="1" applyBorder="1" applyAlignment="1">
      <alignment horizontal="center" vertical="center" shrinkToFit="1"/>
    </xf>
    <xf numFmtId="0" fontId="24" fillId="2" borderId="49" xfId="0" applyFont="1" applyFill="1" applyBorder="1" applyAlignment="1">
      <alignment horizontal="center" vertical="center" shrinkToFit="1"/>
    </xf>
    <xf numFmtId="0" fontId="24" fillId="2" borderId="87" xfId="0" applyFont="1" applyFill="1" applyBorder="1" applyAlignment="1">
      <alignment horizontal="center" vertical="center" shrinkToFit="1"/>
    </xf>
    <xf numFmtId="0" fontId="24" fillId="2" borderId="112" xfId="0" applyFont="1" applyFill="1" applyBorder="1" applyAlignment="1">
      <alignment horizontal="center" vertical="center" shrinkToFit="1"/>
    </xf>
    <xf numFmtId="0" fontId="24" fillId="2" borderId="85" xfId="0" applyFont="1" applyFill="1" applyBorder="1" applyAlignment="1">
      <alignment horizontal="center" vertical="center" shrinkToFit="1"/>
    </xf>
    <xf numFmtId="0" fontId="24" fillId="2" borderId="122" xfId="0" applyFont="1" applyFill="1" applyBorder="1" applyAlignment="1">
      <alignment vertical="center" shrinkToFit="1"/>
    </xf>
    <xf numFmtId="0" fontId="24" fillId="2" borderId="47" xfId="0" applyFont="1" applyFill="1" applyBorder="1" applyAlignment="1">
      <alignment horizontal="center" vertical="center" shrinkToFit="1"/>
    </xf>
    <xf numFmtId="0" fontId="24" fillId="2" borderId="92" xfId="0" applyFont="1" applyFill="1" applyBorder="1" applyAlignment="1">
      <alignment horizontal="center" vertical="center" shrinkToFit="1"/>
    </xf>
    <xf numFmtId="0" fontId="24" fillId="2" borderId="43" xfId="0" applyFont="1" applyFill="1" applyBorder="1" applyAlignment="1">
      <alignment horizontal="center" vertical="center" shrinkToFit="1"/>
    </xf>
    <xf numFmtId="0" fontId="24" fillId="2" borderId="91" xfId="0" applyFont="1" applyFill="1" applyBorder="1" applyAlignment="1">
      <alignment horizontal="center" vertical="center" shrinkToFit="1"/>
    </xf>
    <xf numFmtId="0" fontId="24" fillId="2" borderId="101" xfId="0" applyFont="1" applyFill="1" applyBorder="1" applyAlignment="1">
      <alignment horizontal="center" vertical="center" shrinkToFit="1"/>
    </xf>
    <xf numFmtId="0" fontId="24" fillId="2" borderId="102" xfId="0" applyFont="1" applyFill="1" applyBorder="1" applyAlignment="1">
      <alignment horizontal="center" vertical="center" shrinkToFit="1"/>
    </xf>
    <xf numFmtId="0" fontId="24" fillId="2" borderId="103" xfId="0" applyFont="1" applyFill="1" applyBorder="1" applyAlignment="1">
      <alignment horizontal="center" vertical="center" shrinkToFit="1"/>
    </xf>
    <xf numFmtId="0" fontId="24" fillId="2" borderId="133" xfId="0" applyFont="1" applyFill="1" applyBorder="1" applyAlignment="1">
      <alignment horizontal="center" vertical="center" shrinkToFit="1"/>
    </xf>
    <xf numFmtId="0" fontId="24" fillId="2" borderId="132" xfId="0" applyFont="1" applyFill="1" applyBorder="1" applyAlignment="1">
      <alignment horizontal="center" vertical="center" shrinkToFit="1"/>
    </xf>
    <xf numFmtId="0" fontId="24" fillId="2" borderId="47" xfId="0" applyFont="1" applyFill="1" applyBorder="1" applyAlignment="1">
      <alignment vertical="center" shrinkToFit="1"/>
    </xf>
    <xf numFmtId="0" fontId="24" fillId="2" borderId="73" xfId="0" applyFont="1" applyFill="1" applyBorder="1" applyAlignment="1">
      <alignment horizontal="center" vertical="center" shrinkToFit="1"/>
    </xf>
    <xf numFmtId="0" fontId="24" fillId="2" borderId="106" xfId="0" applyFont="1" applyFill="1" applyBorder="1" applyAlignment="1">
      <alignment horizontal="center" vertical="center" shrinkToFit="1"/>
    </xf>
    <xf numFmtId="0" fontId="24" fillId="2" borderId="90" xfId="0" applyFont="1" applyFill="1" applyBorder="1" applyAlignment="1">
      <alignment horizontal="center" vertical="center" shrinkToFit="1"/>
    </xf>
    <xf numFmtId="0" fontId="24" fillId="2" borderId="118" xfId="0" applyFont="1" applyFill="1" applyBorder="1" applyAlignment="1">
      <alignment horizontal="center" vertical="center" shrinkToFit="1"/>
    </xf>
    <xf numFmtId="0" fontId="24" fillId="2" borderId="123" xfId="0" applyFont="1" applyFill="1" applyBorder="1" applyAlignment="1">
      <alignment horizontal="center" vertical="center" shrinkToFit="1"/>
    </xf>
    <xf numFmtId="0" fontId="24" fillId="2" borderId="161" xfId="0" applyFont="1" applyFill="1" applyBorder="1" applyAlignment="1">
      <alignment horizontal="center" vertical="center" shrinkToFit="1"/>
    </xf>
    <xf numFmtId="0" fontId="24" fillId="2" borderId="160" xfId="0" applyFont="1" applyFill="1" applyBorder="1" applyAlignment="1">
      <alignment horizontal="center" vertical="center" shrinkToFit="1"/>
    </xf>
    <xf numFmtId="0" fontId="25" fillId="2" borderId="45" xfId="0" applyFont="1" applyFill="1" applyBorder="1" applyAlignment="1">
      <alignment horizontal="center" vertical="center" shrinkToFit="1"/>
    </xf>
    <xf numFmtId="0" fontId="24" fillId="2" borderId="53" xfId="0" applyFont="1" applyFill="1" applyBorder="1" applyAlignment="1">
      <alignment horizontal="center" vertical="center" shrinkToFit="1"/>
    </xf>
    <xf numFmtId="0" fontId="24" fillId="2" borderId="52" xfId="0" applyFont="1" applyFill="1" applyBorder="1" applyAlignment="1">
      <alignment horizontal="center" vertical="center" shrinkToFit="1"/>
    </xf>
    <xf numFmtId="0" fontId="24" fillId="2" borderId="151" xfId="0" applyFont="1" applyFill="1" applyBorder="1" applyAlignment="1">
      <alignment horizontal="center" vertical="center" shrinkToFit="1"/>
    </xf>
    <xf numFmtId="0" fontId="24" fillId="2" borderId="120" xfId="0" applyFont="1" applyFill="1" applyBorder="1" applyAlignment="1">
      <alignment horizontal="center" vertical="center" shrinkToFit="1"/>
    </xf>
    <xf numFmtId="0" fontId="24" fillId="2" borderId="148" xfId="0" applyFont="1" applyFill="1" applyBorder="1" applyAlignment="1">
      <alignment horizontal="center" vertical="center" shrinkToFit="1"/>
    </xf>
    <xf numFmtId="0" fontId="24" fillId="2" borderId="71" xfId="0" applyFont="1" applyFill="1" applyBorder="1" applyAlignment="1">
      <alignment horizontal="center" vertical="center"/>
    </xf>
    <xf numFmtId="0" fontId="24" fillId="2" borderId="119" xfId="0" applyFont="1" applyFill="1" applyBorder="1" applyAlignment="1">
      <alignment horizontal="center" vertical="center" shrinkToFit="1"/>
    </xf>
    <xf numFmtId="0" fontId="24" fillId="2" borderId="122" xfId="0" applyFont="1" applyFill="1" applyBorder="1" applyAlignment="1" applyProtection="1">
      <alignment horizontal="center" vertical="center" shrinkToFit="1"/>
      <protection locked="0"/>
    </xf>
    <xf numFmtId="0" fontId="24" fillId="2" borderId="129" xfId="0" applyFont="1" applyFill="1" applyBorder="1" applyAlignment="1">
      <alignment horizontal="center" vertical="center" shrinkToFit="1"/>
    </xf>
    <xf numFmtId="0" fontId="25" fillId="2" borderId="61" xfId="0" applyFont="1" applyFill="1" applyBorder="1" applyAlignment="1">
      <alignment horizontal="center" vertical="center" shrinkToFit="1"/>
    </xf>
    <xf numFmtId="0" fontId="24" fillId="2" borderId="174" xfId="0" applyFont="1" applyFill="1" applyBorder="1" applyAlignment="1">
      <alignment horizontal="center" vertical="center" shrinkToFit="1"/>
    </xf>
    <xf numFmtId="0" fontId="24" fillId="2" borderId="2" xfId="0" applyFont="1" applyFill="1" applyBorder="1" applyAlignment="1">
      <alignment horizontal="center" vertical="center" shrinkToFit="1"/>
    </xf>
    <xf numFmtId="0" fontId="24" fillId="2" borderId="59" xfId="0" applyFont="1" applyFill="1" applyBorder="1" applyAlignment="1" applyProtection="1">
      <alignment horizontal="center" vertical="center" shrinkToFit="1"/>
      <protection locked="0"/>
    </xf>
    <xf numFmtId="0" fontId="24" fillId="2" borderId="5" xfId="0" applyFont="1" applyFill="1" applyBorder="1" applyAlignment="1">
      <alignment horizontal="center" vertical="center" shrinkToFit="1"/>
    </xf>
    <xf numFmtId="0" fontId="24" fillId="2" borderId="43" xfId="0" applyFont="1" applyFill="1" applyBorder="1" applyAlignment="1" applyProtection="1">
      <alignment horizontal="center" vertical="center" shrinkToFit="1"/>
      <protection locked="0"/>
    </xf>
    <xf numFmtId="0" fontId="24" fillId="2" borderId="12" xfId="0" applyFont="1" applyFill="1" applyBorder="1" applyAlignment="1">
      <alignment horizontal="center" vertical="center" shrinkToFit="1"/>
    </xf>
    <xf numFmtId="0" fontId="24" fillId="2" borderId="148" xfId="0" applyFont="1" applyFill="1" applyBorder="1" applyAlignment="1" applyProtection="1">
      <alignment horizontal="center" vertical="center" shrinkToFit="1"/>
      <protection locked="0"/>
    </xf>
    <xf numFmtId="0" fontId="24" fillId="2" borderId="12" xfId="0" applyFont="1" applyFill="1" applyBorder="1" applyAlignment="1">
      <alignment horizontal="right" shrinkToFit="1"/>
    </xf>
    <xf numFmtId="0" fontId="24" fillId="2" borderId="23" xfId="0" applyFont="1" applyFill="1" applyBorder="1" applyAlignment="1">
      <alignment horizontal="center" vertical="center" shrinkToFit="1"/>
    </xf>
    <xf numFmtId="0" fontId="24" fillId="2" borderId="88" xfId="0" applyFont="1" applyFill="1" applyBorder="1" applyAlignment="1">
      <alignment horizontal="center" vertical="center" shrinkToFit="1"/>
    </xf>
    <xf numFmtId="0" fontId="24" fillId="2" borderId="24" xfId="0" applyFont="1" applyFill="1" applyBorder="1" applyAlignment="1">
      <alignment vertical="center" shrinkToFit="1"/>
    </xf>
    <xf numFmtId="0" fontId="24" fillId="2" borderId="150" xfId="0" applyFont="1" applyFill="1" applyBorder="1" applyAlignment="1">
      <alignment horizontal="center" vertical="center" shrinkToFit="1"/>
    </xf>
    <xf numFmtId="0" fontId="24" fillId="2" borderId="166" xfId="0" applyFont="1" applyFill="1" applyBorder="1" applyAlignment="1">
      <alignment horizontal="center" vertical="center" shrinkToFit="1"/>
    </xf>
    <xf numFmtId="0" fontId="24" fillId="2" borderId="73" xfId="0" applyFont="1" applyFill="1" applyBorder="1" applyAlignment="1" applyProtection="1">
      <alignment horizontal="center" vertical="center" shrinkToFit="1"/>
      <protection locked="0"/>
    </xf>
    <xf numFmtId="0" fontId="24" fillId="2" borderId="35" xfId="0" applyFont="1" applyFill="1" applyBorder="1" applyAlignment="1">
      <alignment horizontal="center" vertical="center" shrinkToFit="1"/>
    </xf>
    <xf numFmtId="0" fontId="24" fillId="2" borderId="13" xfId="0" applyFont="1" applyFill="1" applyBorder="1" applyAlignment="1">
      <alignment horizontal="center" vertical="center" shrinkToFit="1"/>
    </xf>
    <xf numFmtId="0" fontId="24" fillId="2" borderId="36" xfId="0" applyFont="1" applyFill="1" applyBorder="1" applyAlignment="1">
      <alignment horizontal="center" vertical="center" shrinkToFit="1"/>
    </xf>
    <xf numFmtId="0" fontId="24" fillId="2" borderId="21" xfId="0" applyFont="1" applyFill="1" applyBorder="1" applyAlignment="1">
      <alignment horizontal="center" vertical="center" shrinkToFit="1"/>
    </xf>
    <xf numFmtId="0" fontId="24" fillId="2" borderId="119" xfId="0" applyFont="1" applyFill="1" applyBorder="1" applyAlignment="1" applyProtection="1">
      <alignment horizontal="center" vertical="center" shrinkToFit="1"/>
      <protection locked="0"/>
    </xf>
    <xf numFmtId="0" fontId="16" fillId="2" borderId="116" xfId="0" applyFont="1" applyFill="1" applyBorder="1" applyAlignment="1">
      <alignment horizontal="center" vertical="center" shrinkToFit="1"/>
    </xf>
    <xf numFmtId="0" fontId="24" fillId="2" borderId="64" xfId="0" applyFont="1" applyFill="1" applyBorder="1" applyAlignment="1">
      <alignment vertical="center" shrinkToFit="1"/>
    </xf>
    <xf numFmtId="0" fontId="24" fillId="2" borderId="20" xfId="0" applyFont="1" applyFill="1" applyBorder="1" applyAlignment="1">
      <alignment vertical="center" shrinkToFit="1"/>
    </xf>
    <xf numFmtId="0" fontId="24" fillId="2" borderId="26" xfId="0" applyFont="1" applyFill="1" applyBorder="1" applyAlignment="1">
      <alignment horizontal="center" vertical="center" shrinkToFit="1"/>
    </xf>
    <xf numFmtId="0" fontId="16" fillId="2" borderId="69" xfId="0" applyFont="1" applyFill="1" applyBorder="1" applyAlignment="1">
      <alignment horizontal="center" vertical="center" shrinkToFit="1"/>
    </xf>
    <xf numFmtId="0" fontId="24" fillId="2" borderId="44" xfId="0" applyFont="1" applyFill="1" applyBorder="1" applyAlignment="1">
      <alignment vertical="center" shrinkToFit="1"/>
    </xf>
    <xf numFmtId="0" fontId="24" fillId="2" borderId="45" xfId="0" applyFont="1" applyFill="1" applyBorder="1" applyAlignment="1">
      <alignment vertical="center" shrinkToFit="1"/>
    </xf>
    <xf numFmtId="0" fontId="16" fillId="2" borderId="112" xfId="0" applyFont="1" applyFill="1" applyBorder="1" applyAlignment="1">
      <alignment horizontal="center" vertical="center" shrinkToFit="1"/>
    </xf>
    <xf numFmtId="0" fontId="24" fillId="2" borderId="154" xfId="0" applyFont="1" applyFill="1" applyBorder="1" applyAlignment="1">
      <alignment vertical="center" shrinkToFit="1"/>
    </xf>
    <xf numFmtId="0" fontId="16" fillId="2" borderId="152" xfId="0" applyFont="1" applyFill="1" applyBorder="1" applyAlignment="1">
      <alignment horizontal="center" vertical="center" shrinkToFit="1"/>
    </xf>
    <xf numFmtId="0" fontId="24" fillId="2" borderId="52" xfId="0" applyFont="1" applyFill="1" applyBorder="1" applyAlignment="1">
      <alignment vertical="center" shrinkToFit="1"/>
    </xf>
    <xf numFmtId="0" fontId="24" fillId="2" borderId="170" xfId="0" applyFont="1" applyFill="1" applyBorder="1" applyAlignment="1">
      <alignment vertical="center" shrinkToFit="1"/>
    </xf>
    <xf numFmtId="0" fontId="24" fillId="2" borderId="76" xfId="0" applyFont="1" applyFill="1" applyBorder="1" applyAlignment="1">
      <alignment horizontal="center" vertical="center" shrinkToFit="1"/>
    </xf>
    <xf numFmtId="0" fontId="24" fillId="2" borderId="77" xfId="0" applyFont="1" applyFill="1" applyBorder="1" applyAlignment="1" applyProtection="1">
      <alignment horizontal="center" vertical="center" shrinkToFit="1"/>
      <protection locked="0"/>
    </xf>
    <xf numFmtId="0" fontId="24" fillId="2" borderId="177" xfId="0" applyFont="1" applyFill="1" applyBorder="1" applyAlignment="1">
      <alignment horizontal="center" vertical="center" shrinkToFit="1"/>
    </xf>
    <xf numFmtId="0" fontId="24" fillId="2" borderId="40" xfId="0" applyFont="1" applyFill="1" applyBorder="1" applyAlignment="1">
      <alignment horizontal="center" vertical="center" shrinkToFit="1"/>
    </xf>
    <xf numFmtId="0" fontId="24" fillId="2" borderId="41" xfId="0" applyFont="1" applyFill="1" applyBorder="1" applyAlignment="1">
      <alignment horizontal="center" vertical="center" shrinkToFit="1"/>
    </xf>
    <xf numFmtId="0" fontId="26" fillId="2" borderId="153" xfId="0" applyFont="1" applyFill="1" applyBorder="1" applyAlignment="1">
      <alignment horizontal="center" vertical="center" shrinkToFit="1"/>
    </xf>
    <xf numFmtId="0" fontId="25" fillId="2" borderId="41" xfId="0" applyFont="1" applyFill="1" applyBorder="1" applyAlignment="1">
      <alignment horizontal="center" vertical="center" shrinkToFit="1"/>
    </xf>
    <xf numFmtId="0" fontId="25" fillId="2" borderId="40" xfId="0" applyFont="1" applyFill="1" applyBorder="1" applyAlignment="1">
      <alignment vertical="center" shrinkToFit="1"/>
    </xf>
    <xf numFmtId="0" fontId="25" fillId="2" borderId="41" xfId="0" applyFont="1" applyFill="1" applyBorder="1" applyAlignment="1">
      <alignment vertical="center" shrinkToFit="1"/>
    </xf>
    <xf numFmtId="0" fontId="25" fillId="2" borderId="111" xfId="0" applyFont="1" applyFill="1" applyBorder="1" applyAlignment="1">
      <alignment horizontal="center" vertical="center" shrinkToFit="1"/>
    </xf>
    <xf numFmtId="0" fontId="26" fillId="2" borderId="152" xfId="0" applyFont="1" applyFill="1" applyBorder="1" applyAlignment="1">
      <alignment horizontal="center" vertical="center" shrinkToFit="1"/>
    </xf>
    <xf numFmtId="0" fontId="25" fillId="2" borderId="44" xfId="0" applyFont="1" applyFill="1" applyBorder="1" applyAlignment="1">
      <alignment vertical="center" shrinkToFit="1"/>
    </xf>
    <xf numFmtId="0" fontId="25" fillId="2" borderId="45" xfId="0" applyFont="1" applyFill="1" applyBorder="1" applyAlignment="1">
      <alignment vertical="center" shrinkToFit="1"/>
    </xf>
    <xf numFmtId="0" fontId="25" fillId="2" borderId="112" xfId="0" applyFont="1" applyFill="1" applyBorder="1" applyAlignment="1">
      <alignment horizontal="center" vertical="center" shrinkToFit="1"/>
    </xf>
    <xf numFmtId="0" fontId="26" fillId="2" borderId="112" xfId="0" applyFont="1" applyFill="1" applyBorder="1" applyAlignment="1">
      <alignment horizontal="center" vertical="center" shrinkToFit="1"/>
    </xf>
    <xf numFmtId="0" fontId="24" fillId="2" borderId="175" xfId="0" applyFont="1" applyFill="1" applyBorder="1" applyAlignment="1">
      <alignment horizontal="center" vertical="center" shrinkToFit="1"/>
    </xf>
    <xf numFmtId="0" fontId="26" fillId="2" borderId="69" xfId="0" applyFont="1" applyFill="1" applyBorder="1" applyAlignment="1">
      <alignment horizontal="center" vertical="center" shrinkToFit="1"/>
    </xf>
    <xf numFmtId="0" fontId="24" fillId="2" borderId="77" xfId="0" applyFont="1" applyFill="1" applyBorder="1" applyAlignment="1">
      <alignment horizontal="center" vertical="center" shrinkToFit="1"/>
    </xf>
    <xf numFmtId="0" fontId="26" fillId="2" borderId="117" xfId="0" applyFont="1" applyFill="1" applyBorder="1" applyAlignment="1">
      <alignment horizontal="center" vertical="center" shrinkToFit="1"/>
    </xf>
    <xf numFmtId="0" fontId="25" fillId="2" borderId="76" xfId="0" applyFont="1" applyFill="1" applyBorder="1" applyAlignment="1">
      <alignment horizontal="center" vertical="center" shrinkToFit="1"/>
    </xf>
    <xf numFmtId="0" fontId="25" fillId="2" borderId="77" xfId="0" applyFont="1" applyFill="1" applyBorder="1" applyAlignment="1">
      <alignment vertical="center" shrinkToFit="1"/>
    </xf>
    <xf numFmtId="0" fontId="25" fillId="2" borderId="76" xfId="0" applyFont="1" applyFill="1" applyBorder="1" applyAlignment="1">
      <alignment vertical="center" shrinkToFit="1"/>
    </xf>
    <xf numFmtId="0" fontId="25" fillId="2" borderId="117" xfId="0" applyFont="1" applyFill="1" applyBorder="1" applyAlignment="1">
      <alignment horizontal="center" vertical="center" shrinkToFit="1"/>
    </xf>
    <xf numFmtId="0" fontId="24" fillId="2" borderId="62" xfId="0" applyFont="1" applyFill="1" applyBorder="1" applyAlignment="1">
      <alignment vertical="center" shrinkToFit="1"/>
    </xf>
    <xf numFmtId="0" fontId="24" fillId="2" borderId="74" xfId="0" applyFont="1" applyFill="1" applyBorder="1" applyAlignment="1">
      <alignment vertical="center" shrinkToFit="1"/>
    </xf>
    <xf numFmtId="0" fontId="24" fillId="2" borderId="62" xfId="0" applyFont="1" applyFill="1" applyBorder="1" applyAlignment="1" applyProtection="1">
      <alignment horizontal="center" vertical="center" shrinkToFit="1"/>
      <protection locked="0"/>
    </xf>
    <xf numFmtId="0" fontId="24" fillId="2" borderId="166" xfId="0" applyFont="1" applyFill="1" applyBorder="1" applyAlignment="1">
      <alignment vertical="center" shrinkToFit="1"/>
    </xf>
    <xf numFmtId="0" fontId="24" fillId="2" borderId="44" xfId="0" applyFont="1" applyFill="1" applyBorder="1" applyAlignment="1" applyProtection="1">
      <alignment horizontal="center" vertical="center" shrinkToFit="1"/>
      <protection locked="0"/>
    </xf>
    <xf numFmtId="0" fontId="24" fillId="2" borderId="56" xfId="0" applyFont="1" applyFill="1" applyBorder="1" applyAlignment="1">
      <alignment horizontal="center" vertical="center" shrinkToFit="1"/>
    </xf>
    <xf numFmtId="0" fontId="24" fillId="2" borderId="57" xfId="0" applyFont="1" applyFill="1" applyBorder="1" applyAlignment="1">
      <alignment horizontal="center" vertical="center" shrinkToFit="1"/>
    </xf>
    <xf numFmtId="0" fontId="24" fillId="2" borderId="56" xfId="0" applyFont="1" applyFill="1" applyBorder="1" applyAlignment="1" applyProtection="1">
      <alignment horizontal="center" vertical="center" shrinkToFit="1"/>
      <protection locked="0"/>
    </xf>
    <xf numFmtId="0" fontId="24" fillId="2" borderId="176" xfId="0" applyFont="1" applyFill="1" applyBorder="1" applyAlignment="1">
      <alignment horizontal="center" vertical="center" shrinkToFit="1"/>
    </xf>
    <xf numFmtId="0" fontId="24" fillId="2" borderId="157" xfId="0" applyFont="1" applyFill="1" applyBorder="1" applyAlignment="1">
      <alignment horizontal="center" vertical="center" shrinkToFit="1"/>
    </xf>
    <xf numFmtId="0" fontId="24" fillId="2" borderId="40" xfId="0" applyFont="1" applyFill="1" applyBorder="1" applyAlignment="1" applyProtection="1">
      <alignment horizontal="center" vertical="center" shrinkToFit="1"/>
      <protection locked="0"/>
    </xf>
    <xf numFmtId="0" fontId="24" fillId="2" borderId="143" xfId="0" applyFont="1" applyFill="1" applyBorder="1" applyAlignment="1" applyProtection="1">
      <alignment horizontal="center" vertical="center" shrinkToFit="1"/>
      <protection locked="0"/>
    </xf>
    <xf numFmtId="0" fontId="24" fillId="2" borderId="28" xfId="0" applyFont="1" applyFill="1" applyBorder="1" applyAlignment="1">
      <alignment horizontal="center" vertical="center" shrinkToFit="1"/>
    </xf>
    <xf numFmtId="0" fontId="24" fillId="2" borderId="24" xfId="0" applyFont="1" applyFill="1" applyBorder="1" applyAlignment="1">
      <alignment horizontal="right" shrinkToFit="1"/>
    </xf>
    <xf numFmtId="0" fontId="24" fillId="2" borderId="37" xfId="0" applyFont="1" applyFill="1" applyBorder="1" applyAlignment="1">
      <alignment horizontal="center" vertical="center" shrinkToFit="1"/>
    </xf>
    <xf numFmtId="0" fontId="24" fillId="2" borderId="116" xfId="0" applyFont="1" applyFill="1" applyBorder="1" applyAlignment="1">
      <alignment horizontal="center" vertical="center" shrinkToFit="1"/>
    </xf>
    <xf numFmtId="0" fontId="24" fillId="2" borderId="60" xfId="0" applyFont="1" applyFill="1" applyBorder="1" applyAlignment="1" applyProtection="1">
      <alignment horizontal="center" vertical="center" shrinkToFit="1"/>
      <protection locked="0"/>
    </xf>
    <xf numFmtId="0" fontId="16" fillId="2" borderId="44" xfId="0" applyFont="1" applyFill="1" applyBorder="1" applyAlignment="1">
      <alignment horizontal="center" vertical="center" shrinkToFit="1"/>
    </xf>
    <xf numFmtId="0" fontId="16" fillId="2" borderId="52" xfId="0" applyFont="1" applyFill="1" applyBorder="1" applyAlignment="1">
      <alignment horizontal="center" vertical="center" shrinkToFit="1"/>
    </xf>
    <xf numFmtId="0" fontId="24" fillId="2" borderId="115" xfId="0" applyFont="1" applyFill="1" applyBorder="1" applyAlignment="1">
      <alignment horizontal="center" vertical="center" shrinkToFit="1"/>
    </xf>
    <xf numFmtId="0" fontId="24" fillId="2" borderId="52" xfId="0" applyFont="1" applyFill="1" applyBorder="1" applyAlignment="1" applyProtection="1">
      <alignment horizontal="center" vertical="center" shrinkToFit="1"/>
      <protection locked="0"/>
    </xf>
    <xf numFmtId="0" fontId="24" fillId="2" borderId="4" xfId="0" applyFont="1" applyFill="1" applyBorder="1" applyAlignment="1">
      <alignment horizontal="center" vertical="center" shrinkToFit="1"/>
    </xf>
    <xf numFmtId="0" fontId="24" fillId="2" borderId="149" xfId="0" applyFont="1" applyFill="1" applyBorder="1" applyAlignment="1">
      <alignment horizontal="center" vertical="center" shrinkToFit="1"/>
    </xf>
    <xf numFmtId="0" fontId="24" fillId="2" borderId="138" xfId="0" applyFont="1" applyFill="1" applyBorder="1" applyAlignment="1">
      <alignment horizontal="center" vertical="center" shrinkToFit="1"/>
    </xf>
    <xf numFmtId="0" fontId="24" fillId="2" borderId="147" xfId="0" applyFont="1" applyFill="1" applyBorder="1" applyAlignment="1">
      <alignment horizontal="center" vertical="center" shrinkToFit="1"/>
    </xf>
    <xf numFmtId="0" fontId="24" fillId="2" borderId="6" xfId="0" applyFont="1" applyFill="1" applyBorder="1" applyAlignment="1">
      <alignment horizontal="center" vertical="center" shrinkToFit="1"/>
    </xf>
    <xf numFmtId="0" fontId="24" fillId="2" borderId="170" xfId="0" applyFont="1" applyFill="1" applyBorder="1" applyAlignment="1" applyProtection="1">
      <alignment horizontal="center" vertical="center" shrinkToFit="1"/>
      <protection locked="0"/>
    </xf>
    <xf numFmtId="0" fontId="24" fillId="2" borderId="54" xfId="0" applyFont="1" applyFill="1" applyBorder="1" applyAlignment="1" applyProtection="1">
      <alignment horizontal="center" vertical="center" shrinkToFit="1"/>
      <protection locked="0"/>
    </xf>
    <xf numFmtId="0" fontId="24" fillId="2" borderId="34" xfId="0" applyFont="1" applyFill="1" applyBorder="1" applyAlignment="1">
      <alignment vertical="center" shrinkToFit="1"/>
    </xf>
    <xf numFmtId="0" fontId="24" fillId="2" borderId="156" xfId="0" applyFont="1" applyFill="1" applyBorder="1" applyAlignment="1">
      <alignment vertical="center" shrinkToFit="1"/>
    </xf>
    <xf numFmtId="0" fontId="24" fillId="2" borderId="10" xfId="0" applyFont="1" applyFill="1" applyBorder="1" applyAlignment="1">
      <alignment horizontal="center" vertical="center" shrinkToFit="1"/>
    </xf>
    <xf numFmtId="0" fontId="24" fillId="2" borderId="66" xfId="0" applyFont="1" applyFill="1" applyBorder="1" applyAlignment="1">
      <alignment horizontal="center" vertical="center" shrinkToFit="1"/>
    </xf>
    <xf numFmtId="0" fontId="24" fillId="2" borderId="25" xfId="0" applyFont="1" applyFill="1" applyBorder="1" applyAlignment="1">
      <alignment horizontal="center" vertical="center" shrinkToFit="1"/>
    </xf>
    <xf numFmtId="0" fontId="24" fillId="2" borderId="48" xfId="0" applyFont="1" applyFill="1" applyBorder="1" applyAlignment="1">
      <alignment vertical="center" shrinkToFit="1"/>
    </xf>
    <xf numFmtId="0" fontId="24" fillId="2" borderId="49" xfId="0" applyFont="1" applyFill="1" applyBorder="1" applyAlignment="1">
      <alignment vertical="center" shrinkToFit="1"/>
    </xf>
    <xf numFmtId="0" fontId="24" fillId="2" borderId="114" xfId="0" applyFont="1" applyFill="1" applyBorder="1" applyAlignment="1">
      <alignment horizontal="center" vertical="center" shrinkToFit="1"/>
    </xf>
    <xf numFmtId="0" fontId="24" fillId="2" borderId="75" xfId="0" applyFont="1" applyFill="1" applyBorder="1" applyAlignment="1">
      <alignment horizontal="center" vertical="center" shrinkToFit="1"/>
    </xf>
    <xf numFmtId="0" fontId="24" fillId="2" borderId="104" xfId="0" applyFont="1" applyFill="1" applyBorder="1" applyAlignment="1">
      <alignment horizontal="center" vertical="center" shrinkToFit="1"/>
    </xf>
    <xf numFmtId="0" fontId="24" fillId="2" borderId="77" xfId="0" applyFont="1" applyFill="1" applyBorder="1" applyAlignment="1">
      <alignment vertical="center" shrinkToFit="1"/>
    </xf>
    <xf numFmtId="0" fontId="24" fillId="2" borderId="176" xfId="0" applyFont="1" applyFill="1" applyBorder="1" applyAlignment="1">
      <alignment vertical="center" shrinkToFit="1"/>
    </xf>
    <xf numFmtId="0" fontId="24" fillId="2" borderId="69" xfId="0" applyFont="1" applyFill="1" applyBorder="1" applyAlignment="1">
      <alignment horizontal="center" vertical="center" shrinkToFit="1"/>
    </xf>
    <xf numFmtId="0" fontId="24" fillId="2" borderId="63" xfId="0" applyFont="1" applyFill="1" applyBorder="1" applyAlignment="1">
      <alignment horizontal="center" vertical="center" shrinkToFit="1"/>
    </xf>
    <xf numFmtId="0" fontId="24" fillId="2" borderId="51" xfId="0" applyFont="1" applyFill="1" applyBorder="1" applyAlignment="1">
      <alignment horizontal="center" vertical="center" shrinkToFit="1"/>
    </xf>
    <xf numFmtId="0" fontId="24" fillId="2" borderId="105" xfId="0" applyFont="1" applyFill="1" applyBorder="1" applyAlignment="1">
      <alignment horizontal="center" vertical="center" shrinkToFit="1"/>
    </xf>
    <xf numFmtId="0" fontId="24" fillId="2" borderId="97" xfId="0" applyFont="1" applyFill="1" applyBorder="1" applyAlignment="1">
      <alignment horizontal="center" vertical="center" shrinkToFit="1"/>
    </xf>
    <xf numFmtId="0" fontId="24" fillId="2" borderId="152" xfId="0" applyFont="1" applyFill="1" applyBorder="1" applyAlignment="1">
      <alignment horizontal="center" vertical="center" shrinkToFit="1"/>
    </xf>
    <xf numFmtId="0" fontId="24" fillId="2" borderId="52" xfId="0" applyFont="1" applyFill="1" applyBorder="1" applyAlignment="1">
      <alignment horizontal="center" vertical="center" wrapText="1" shrinkToFit="1"/>
    </xf>
    <xf numFmtId="0" fontId="24" fillId="2" borderId="64" xfId="0" applyFont="1" applyFill="1" applyBorder="1" applyAlignment="1">
      <alignment horizontal="center" vertical="center" wrapText="1" shrinkToFit="1"/>
    </xf>
    <xf numFmtId="0" fontId="26" fillId="2" borderId="37" xfId="0" applyFont="1" applyFill="1" applyBorder="1" applyAlignment="1">
      <alignment horizontal="center" vertical="center" shrinkToFit="1"/>
    </xf>
    <xf numFmtId="0" fontId="26" fillId="2" borderId="45" xfId="0" applyFont="1" applyFill="1" applyBorder="1" applyAlignment="1">
      <alignment horizontal="center" vertical="center" shrinkToFit="1"/>
    </xf>
    <xf numFmtId="0" fontId="24" fillId="2" borderId="133" xfId="0" applyFont="1" applyFill="1" applyBorder="1" applyAlignment="1">
      <alignment vertical="center" shrinkToFit="1"/>
    </xf>
    <xf numFmtId="0" fontId="24" fillId="2" borderId="173" xfId="0" applyFont="1" applyFill="1" applyBorder="1" applyAlignment="1">
      <alignment vertical="center" shrinkToFit="1"/>
    </xf>
    <xf numFmtId="0" fontId="24" fillId="2" borderId="172" xfId="0" applyFont="1" applyFill="1" applyBorder="1" applyAlignment="1">
      <alignment vertical="center" shrinkToFit="1"/>
    </xf>
    <xf numFmtId="0" fontId="24" fillId="2" borderId="170" xfId="0" applyFont="1" applyFill="1" applyBorder="1" applyAlignment="1">
      <alignment horizontal="center" vertical="center" shrinkToFit="1"/>
    </xf>
    <xf numFmtId="0" fontId="16" fillId="2" borderId="82" xfId="0" applyFont="1" applyFill="1" applyBorder="1" applyAlignment="1">
      <alignment horizontal="center" vertical="center" shrinkToFit="1"/>
    </xf>
    <xf numFmtId="0" fontId="16" fillId="2" borderId="4" xfId="0" applyFont="1" applyFill="1" applyBorder="1" applyAlignment="1">
      <alignment horizontal="center" vertical="center" shrinkToFit="1"/>
    </xf>
    <xf numFmtId="0" fontId="16" fillId="2" borderId="88" xfId="0" applyFont="1" applyFill="1" applyBorder="1" applyAlignment="1">
      <alignment horizontal="center" vertical="center" shrinkToFit="1"/>
    </xf>
    <xf numFmtId="0" fontId="16" fillId="2" borderId="3" xfId="0" applyFont="1" applyFill="1" applyBorder="1" applyAlignment="1">
      <alignment horizontal="center" vertical="center" shrinkToFit="1"/>
    </xf>
    <xf numFmtId="0" fontId="16" fillId="2" borderId="3" xfId="0" applyFont="1" applyFill="1" applyBorder="1" applyAlignment="1" applyProtection="1">
      <alignment horizontal="center" vertical="center" shrinkToFit="1"/>
      <protection locked="0"/>
    </xf>
    <xf numFmtId="0" fontId="16" fillId="2" borderId="5" xfId="0" applyFont="1" applyFill="1" applyBorder="1" applyAlignment="1">
      <alignment horizontal="center" vertical="center" shrinkToFit="1"/>
    </xf>
    <xf numFmtId="0" fontId="16" fillId="2" borderId="6" xfId="0" applyFont="1" applyFill="1" applyBorder="1" applyAlignment="1">
      <alignment horizontal="center" vertical="center" shrinkToFit="1"/>
    </xf>
    <xf numFmtId="0" fontId="16" fillId="2" borderId="35" xfId="0" applyFont="1" applyFill="1" applyBorder="1" applyAlignment="1">
      <alignment horizontal="center" vertical="center" shrinkToFit="1"/>
    </xf>
    <xf numFmtId="0" fontId="16" fillId="2" borderId="1" xfId="0" applyFont="1" applyFill="1" applyBorder="1" applyAlignment="1">
      <alignment horizontal="center" vertical="center" shrinkToFit="1"/>
    </xf>
    <xf numFmtId="0" fontId="16" fillId="2" borderId="1" xfId="0" applyFont="1" applyFill="1" applyBorder="1" applyAlignment="1" applyProtection="1">
      <alignment horizontal="center" vertical="center" shrinkToFit="1"/>
      <protection locked="0"/>
    </xf>
    <xf numFmtId="0" fontId="16" fillId="2" borderId="83" xfId="0" applyFont="1" applyFill="1" applyBorder="1" applyAlignment="1">
      <alignment horizontal="center" vertical="center" shrinkToFit="1"/>
    </xf>
    <xf numFmtId="0" fontId="16" fillId="2" borderId="27" xfId="0" applyFont="1" applyFill="1" applyBorder="1" applyAlignment="1">
      <alignment horizontal="center" vertical="center" wrapText="1" shrinkToFit="1"/>
    </xf>
    <xf numFmtId="0" fontId="16" fillId="2" borderId="13" xfId="0" applyFont="1" applyFill="1" applyBorder="1" applyAlignment="1">
      <alignment horizontal="right" shrinkToFit="1"/>
    </xf>
    <xf numFmtId="0" fontId="16" fillId="2" borderId="81" xfId="0" applyFont="1" applyFill="1" applyBorder="1" applyAlignment="1">
      <alignment horizontal="center" vertical="center" shrinkToFit="1"/>
    </xf>
    <xf numFmtId="0" fontId="16" fillId="2" borderId="38" xfId="0" applyFont="1" applyFill="1" applyBorder="1" applyAlignment="1">
      <alignment horizontal="center" vertical="center" shrinkToFit="1"/>
    </xf>
    <xf numFmtId="0" fontId="16" fillId="2" borderId="40" xfId="0" applyFont="1" applyFill="1" applyBorder="1" applyAlignment="1">
      <alignment horizontal="center" vertical="center" shrinkToFit="1"/>
    </xf>
    <xf numFmtId="0" fontId="16" fillId="2" borderId="41" xfId="0" applyFont="1" applyFill="1" applyBorder="1" applyAlignment="1">
      <alignment horizontal="center" vertical="center" shrinkToFit="1"/>
    </xf>
    <xf numFmtId="0" fontId="16" fillId="2" borderId="84" xfId="0" applyFont="1" applyFill="1" applyBorder="1" applyAlignment="1">
      <alignment horizontal="center" vertical="center" shrinkToFit="1"/>
    </xf>
    <xf numFmtId="0" fontId="16" fillId="2" borderId="38" xfId="0" applyFont="1" applyFill="1" applyBorder="1" applyAlignment="1" applyProtection="1">
      <alignment horizontal="center" vertical="center" shrinkToFit="1"/>
      <protection locked="0"/>
    </xf>
    <xf numFmtId="0" fontId="16" fillId="2" borderId="42" xfId="0" applyFont="1" applyFill="1" applyBorder="1" applyAlignment="1">
      <alignment horizontal="center" vertical="center" shrinkToFit="1"/>
    </xf>
    <xf numFmtId="0" fontId="16" fillId="2" borderId="45" xfId="0" applyFont="1" applyFill="1" applyBorder="1" applyAlignment="1">
      <alignment horizontal="center" vertical="center" shrinkToFit="1"/>
    </xf>
    <xf numFmtId="0" fontId="16" fillId="2" borderId="85" xfId="0" applyFont="1" applyFill="1" applyBorder="1" applyAlignment="1">
      <alignment horizontal="center" vertical="center" shrinkToFit="1"/>
    </xf>
    <xf numFmtId="0" fontId="16" fillId="2" borderId="42" xfId="0" applyFont="1" applyFill="1" applyBorder="1" applyAlignment="1" applyProtection="1">
      <alignment horizontal="center" vertical="center" shrinkToFit="1"/>
      <protection locked="0"/>
    </xf>
    <xf numFmtId="0" fontId="16" fillId="2" borderId="63" xfId="0" applyFont="1" applyFill="1" applyBorder="1" applyAlignment="1">
      <alignment horizontal="right" shrinkToFit="1"/>
    </xf>
    <xf numFmtId="0" fontId="16" fillId="2" borderId="36" xfId="0" applyFont="1" applyFill="1" applyBorder="1" applyAlignment="1">
      <alignment horizontal="center" vertical="center" shrinkToFit="1"/>
    </xf>
    <xf numFmtId="0" fontId="16" fillId="2" borderId="48" xfId="0" applyFont="1" applyFill="1" applyBorder="1" applyAlignment="1">
      <alignment horizontal="center" vertical="center" shrinkToFit="1"/>
    </xf>
    <xf numFmtId="0" fontId="16" fillId="2" borderId="49" xfId="0" applyFont="1" applyFill="1" applyBorder="1" applyAlignment="1">
      <alignment horizontal="center" vertical="center" shrinkToFit="1"/>
    </xf>
    <xf numFmtId="0" fontId="16" fillId="2" borderId="87" xfId="0" applyFont="1" applyFill="1" applyBorder="1" applyAlignment="1">
      <alignment horizontal="center" vertical="center" shrinkToFit="1"/>
    </xf>
    <xf numFmtId="0" fontId="16" fillId="2" borderId="34" xfId="0" applyFont="1" applyFill="1" applyBorder="1" applyAlignment="1">
      <alignment vertical="center" shrinkToFit="1"/>
    </xf>
    <xf numFmtId="0" fontId="16" fillId="2" borderId="86" xfId="0" applyFont="1" applyFill="1" applyBorder="1" applyAlignment="1">
      <alignment vertical="center" shrinkToFit="1"/>
    </xf>
    <xf numFmtId="0" fontId="16" fillId="2" borderId="46" xfId="0" applyFont="1" applyFill="1" applyBorder="1" applyAlignment="1">
      <alignment horizontal="center" vertical="center" shrinkToFit="1"/>
    </xf>
    <xf numFmtId="0" fontId="16" fillId="2" borderId="46" xfId="0" applyFont="1" applyFill="1" applyBorder="1" applyAlignment="1" applyProtection="1">
      <alignment horizontal="center" vertical="center" shrinkToFit="1"/>
      <protection locked="0"/>
    </xf>
    <xf numFmtId="0" fontId="16" fillId="2" borderId="10" xfId="0" applyFont="1" applyFill="1" applyBorder="1" applyAlignment="1">
      <alignment horizontal="center" vertical="center" shrinkToFit="1"/>
    </xf>
    <xf numFmtId="0" fontId="16" fillId="2" borderId="44" xfId="0" applyFont="1" applyFill="1" applyBorder="1" applyAlignment="1">
      <alignment vertical="center" shrinkToFit="1"/>
    </xf>
    <xf numFmtId="0" fontId="16" fillId="2" borderId="45" xfId="0" applyFont="1" applyFill="1" applyBorder="1" applyAlignment="1">
      <alignment vertical="center" shrinkToFit="1"/>
    </xf>
    <xf numFmtId="0" fontId="16" fillId="2" borderId="85" xfId="0" applyFont="1" applyFill="1" applyBorder="1" applyAlignment="1">
      <alignment vertical="center" shrinkToFit="1"/>
    </xf>
    <xf numFmtId="0" fontId="16" fillId="2" borderId="27" xfId="0" applyFont="1" applyFill="1" applyBorder="1" applyAlignment="1">
      <alignment horizontal="right" shrinkToFit="1"/>
    </xf>
    <xf numFmtId="0" fontId="16" fillId="2" borderId="48" xfId="0" applyFont="1" applyFill="1" applyBorder="1" applyAlignment="1">
      <alignment vertical="center" shrinkToFit="1"/>
    </xf>
    <xf numFmtId="0" fontId="16" fillId="2" borderId="87" xfId="0" applyFont="1" applyFill="1" applyBorder="1" applyAlignment="1">
      <alignment vertical="center" shrinkToFit="1"/>
    </xf>
    <xf numFmtId="0" fontId="16" fillId="2" borderId="28" xfId="0" applyFont="1" applyFill="1" applyBorder="1" applyAlignment="1">
      <alignment horizontal="center" vertical="center" shrinkToFit="1"/>
    </xf>
    <xf numFmtId="0" fontId="16" fillId="2" borderId="25" xfId="0" applyFont="1" applyFill="1" applyBorder="1" applyAlignment="1">
      <alignment horizontal="center" vertical="center" shrinkToFit="1"/>
    </xf>
    <xf numFmtId="0" fontId="16" fillId="2" borderId="50" xfId="0" applyFont="1" applyFill="1" applyBorder="1" applyAlignment="1">
      <alignment horizontal="center" vertical="center" shrinkToFit="1"/>
    </xf>
    <xf numFmtId="0" fontId="16" fillId="2" borderId="91" xfId="0" applyFont="1" applyFill="1" applyBorder="1" applyAlignment="1">
      <alignment horizontal="center" vertical="center" shrinkToFit="1"/>
    </xf>
    <xf numFmtId="0" fontId="16" fillId="2" borderId="49" xfId="0" applyFont="1" applyFill="1" applyBorder="1" applyAlignment="1">
      <alignment vertical="center" shrinkToFit="1"/>
    </xf>
    <xf numFmtId="0" fontId="16" fillId="2" borderId="92" xfId="0" applyFont="1" applyFill="1" applyBorder="1" applyAlignment="1">
      <alignment horizontal="center" vertical="center" shrinkToFit="1"/>
    </xf>
    <xf numFmtId="0" fontId="16" fillId="2" borderId="77" xfId="0" applyFont="1" applyFill="1" applyBorder="1" applyAlignment="1">
      <alignment horizontal="center" vertical="center" shrinkToFit="1"/>
    </xf>
    <xf numFmtId="0" fontId="16" fillId="2" borderId="76" xfId="0" applyFont="1" applyFill="1" applyBorder="1" applyAlignment="1">
      <alignment horizontal="center" vertical="center" shrinkToFit="1"/>
    </xf>
    <xf numFmtId="0" fontId="16" fillId="2" borderId="77" xfId="0" applyFont="1" applyFill="1" applyBorder="1" applyAlignment="1">
      <alignment vertical="center" shrinkToFit="1"/>
    </xf>
    <xf numFmtId="0" fontId="16" fillId="2" borderId="76" xfId="0" applyFont="1" applyFill="1" applyBorder="1" applyAlignment="1">
      <alignment vertical="center" shrinkToFit="1"/>
    </xf>
    <xf numFmtId="0" fontId="16" fillId="2" borderId="93" xfId="0" applyFont="1" applyFill="1" applyBorder="1" applyAlignment="1">
      <alignment horizontal="center" vertical="center" shrinkToFit="1"/>
    </xf>
    <xf numFmtId="0" fontId="16" fillId="2" borderId="75" xfId="0" applyFont="1" applyFill="1" applyBorder="1" applyAlignment="1" applyProtection="1">
      <alignment horizontal="center" vertical="center" shrinkToFit="1"/>
      <protection locked="0"/>
    </xf>
    <xf numFmtId="0" fontId="16" fillId="2" borderId="72" xfId="0" applyFont="1" applyFill="1" applyBorder="1" applyAlignment="1">
      <alignment horizontal="center" vertical="center" shrinkToFit="1"/>
    </xf>
    <xf numFmtId="0" fontId="16" fillId="2" borderId="62" xfId="0" applyFont="1" applyFill="1" applyBorder="1" applyAlignment="1">
      <alignment horizontal="center" vertical="center" shrinkToFit="1"/>
    </xf>
    <xf numFmtId="0" fontId="16" fillId="2" borderId="74" xfId="0" applyFont="1" applyFill="1" applyBorder="1" applyAlignment="1">
      <alignment horizontal="center" vertical="center" shrinkToFit="1"/>
    </xf>
    <xf numFmtId="0" fontId="16" fillId="2" borderId="62" xfId="0" applyFont="1" applyFill="1" applyBorder="1" applyAlignment="1">
      <alignment vertical="center" shrinkToFit="1"/>
    </xf>
    <xf numFmtId="0" fontId="16" fillId="2" borderId="74" xfId="0" applyFont="1" applyFill="1" applyBorder="1" applyAlignment="1">
      <alignment vertical="center" shrinkToFit="1"/>
    </xf>
    <xf numFmtId="0" fontId="16" fillId="2" borderId="90" xfId="0" applyFont="1" applyFill="1" applyBorder="1" applyAlignment="1">
      <alignment horizontal="center" vertical="center" shrinkToFit="1"/>
    </xf>
    <xf numFmtId="0" fontId="16" fillId="2" borderId="72" xfId="0" applyFont="1" applyFill="1" applyBorder="1" applyAlignment="1" applyProtection="1">
      <alignment horizontal="center" vertical="center" shrinkToFit="1"/>
      <protection locked="0"/>
    </xf>
    <xf numFmtId="0" fontId="16" fillId="2" borderId="79" xfId="0" applyFont="1" applyFill="1" applyBorder="1" applyAlignment="1">
      <alignment horizontal="center" vertical="center" shrinkToFit="1"/>
    </xf>
    <xf numFmtId="0" fontId="16" fillId="2" borderId="63" xfId="0" applyFont="1" applyFill="1" applyBorder="1" applyAlignment="1">
      <alignment horizontal="center" vertical="center" shrinkToFit="1"/>
    </xf>
    <xf numFmtId="0" fontId="16" fillId="2" borderId="80" xfId="0" applyFont="1" applyFill="1" applyBorder="1" applyAlignment="1">
      <alignment horizontal="center" vertical="center" shrinkToFit="1"/>
    </xf>
    <xf numFmtId="0" fontId="16" fillId="2" borderId="63" xfId="0" applyFont="1" applyFill="1" applyBorder="1" applyAlignment="1">
      <alignment vertical="center" shrinkToFit="1"/>
    </xf>
    <xf numFmtId="0" fontId="16" fillId="2" borderId="80" xfId="0" applyFont="1" applyFill="1" applyBorder="1" applyAlignment="1">
      <alignment vertical="center" shrinkToFit="1"/>
    </xf>
    <xf numFmtId="0" fontId="16" fillId="2" borderId="94" xfId="0" applyFont="1" applyFill="1" applyBorder="1" applyAlignment="1">
      <alignment horizontal="center" vertical="center" shrinkToFit="1"/>
    </xf>
    <xf numFmtId="0" fontId="16" fillId="2" borderId="79" xfId="0" applyFont="1" applyFill="1" applyBorder="1" applyAlignment="1" applyProtection="1">
      <alignment horizontal="center" vertical="center" shrinkToFit="1"/>
      <protection locked="0"/>
    </xf>
    <xf numFmtId="0" fontId="16" fillId="2" borderId="43" xfId="0" applyFont="1" applyFill="1" applyBorder="1" applyAlignment="1">
      <alignment horizontal="center" vertical="center" shrinkToFit="1"/>
    </xf>
    <xf numFmtId="0" fontId="16" fillId="2" borderId="73" xfId="0" applyFont="1" applyFill="1" applyBorder="1" applyAlignment="1">
      <alignment horizontal="center" vertical="center" shrinkToFit="1"/>
    </xf>
    <xf numFmtId="0" fontId="16" fillId="2" borderId="37" xfId="0" applyFont="1" applyFill="1" applyBorder="1" applyAlignment="1">
      <alignment horizontal="center" vertical="center" shrinkToFit="1"/>
    </xf>
    <xf numFmtId="0" fontId="16" fillId="2" borderId="58" xfId="0" applyFont="1" applyFill="1" applyBorder="1" applyAlignment="1">
      <alignment horizontal="center" vertical="center" shrinkToFit="1"/>
    </xf>
    <xf numFmtId="0" fontId="16" fillId="2" borderId="60" xfId="0" applyFont="1" applyFill="1" applyBorder="1" applyAlignment="1">
      <alignment horizontal="center" vertical="center" shrinkToFit="1"/>
    </xf>
    <xf numFmtId="0" fontId="16" fillId="2" borderId="61" xfId="0" applyFont="1" applyFill="1" applyBorder="1" applyAlignment="1">
      <alignment horizontal="center" vertical="center" shrinkToFit="1"/>
    </xf>
    <xf numFmtId="0" fontId="16" fillId="2" borderId="96" xfId="0" applyFont="1" applyFill="1" applyBorder="1" applyAlignment="1">
      <alignment horizontal="center" vertical="center" shrinkToFit="1"/>
    </xf>
    <xf numFmtId="0" fontId="16" fillId="2" borderId="58" xfId="0" applyFont="1" applyFill="1" applyBorder="1" applyAlignment="1" applyProtection="1">
      <alignment horizontal="center" vertical="center" shrinkToFit="1"/>
      <protection locked="0"/>
    </xf>
    <xf numFmtId="0" fontId="16" fillId="2" borderId="53" xfId="0" applyFont="1" applyFill="1" applyBorder="1" applyAlignment="1">
      <alignment horizontal="center" vertical="center" shrinkToFit="1"/>
    </xf>
    <xf numFmtId="0" fontId="16" fillId="2" borderId="97" xfId="0" applyFont="1" applyFill="1" applyBorder="1" applyAlignment="1">
      <alignment horizontal="center" vertical="center" shrinkToFit="1"/>
    </xf>
    <xf numFmtId="0" fontId="16" fillId="2" borderId="50" xfId="0" applyFont="1" applyFill="1" applyBorder="1" applyAlignment="1" applyProtection="1">
      <alignment horizontal="center" vertical="center" shrinkToFit="1"/>
      <protection locked="0"/>
    </xf>
    <xf numFmtId="0" fontId="16" fillId="2" borderId="29" xfId="0" applyFont="1" applyFill="1" applyBorder="1" applyAlignment="1">
      <alignment horizontal="center" vertical="center" shrinkToFit="1"/>
    </xf>
    <xf numFmtId="0" fontId="16" fillId="2" borderId="30" xfId="0" applyFont="1" applyFill="1" applyBorder="1" applyAlignment="1">
      <alignment horizontal="center" vertical="center" shrinkToFit="1"/>
    </xf>
    <xf numFmtId="0" fontId="16" fillId="2" borderId="18" xfId="0" applyFont="1" applyFill="1" applyBorder="1" applyAlignment="1">
      <alignment horizontal="center" vertical="center" shrinkToFit="1"/>
    </xf>
    <xf numFmtId="0" fontId="16" fillId="2" borderId="29" xfId="0" applyFont="1" applyFill="1" applyBorder="1" applyAlignment="1" applyProtection="1">
      <alignment horizontal="center" vertical="center" shrinkToFit="1"/>
      <protection locked="0"/>
    </xf>
    <xf numFmtId="0" fontId="16" fillId="2" borderId="95" xfId="0" applyFont="1" applyFill="1" applyBorder="1" applyAlignment="1">
      <alignment horizontal="center" vertical="center" shrinkToFit="1"/>
    </xf>
    <xf numFmtId="0" fontId="16" fillId="2" borderId="54" xfId="0" applyFont="1" applyFill="1" applyBorder="1" applyAlignment="1">
      <alignment horizontal="center" vertical="center" shrinkToFit="1"/>
    </xf>
    <xf numFmtId="0" fontId="16" fillId="2" borderId="56" xfId="0" applyFont="1" applyFill="1" applyBorder="1" applyAlignment="1">
      <alignment horizontal="center" vertical="center" shrinkToFit="1"/>
    </xf>
    <xf numFmtId="0" fontId="16" fillId="2" borderId="57" xfId="0" applyFont="1" applyFill="1" applyBorder="1" applyAlignment="1">
      <alignment horizontal="center" vertical="center" shrinkToFit="1"/>
    </xf>
    <xf numFmtId="0" fontId="16" fillId="2" borderId="98" xfId="0" applyFont="1" applyFill="1" applyBorder="1" applyAlignment="1">
      <alignment horizontal="center" vertical="center" shrinkToFit="1"/>
    </xf>
    <xf numFmtId="0" fontId="16" fillId="2" borderId="54" xfId="0" applyFont="1" applyFill="1" applyBorder="1" applyAlignment="1" applyProtection="1">
      <alignment horizontal="center" vertical="center" shrinkToFit="1"/>
      <protection locked="0"/>
    </xf>
    <xf numFmtId="0" fontId="16" fillId="2" borderId="19" xfId="0" applyFont="1" applyFill="1" applyBorder="1" applyAlignment="1">
      <alignment horizontal="center" vertical="center" shrinkToFit="1"/>
    </xf>
    <xf numFmtId="0" fontId="16" fillId="2" borderId="123" xfId="0" applyFont="1" applyFill="1" applyBorder="1" applyAlignment="1">
      <alignment horizontal="center" vertical="center" shrinkToFit="1"/>
    </xf>
    <xf numFmtId="0" fontId="16" fillId="2" borderId="0" xfId="0" applyFont="1" applyFill="1" applyBorder="1" applyAlignment="1">
      <alignment horizontal="center" vertical="center" shrinkToFit="1"/>
    </xf>
    <xf numFmtId="0" fontId="16" fillId="2" borderId="124" xfId="0" applyFont="1" applyFill="1" applyBorder="1" applyAlignment="1">
      <alignment horizontal="center" vertical="center" shrinkToFit="1"/>
    </xf>
    <xf numFmtId="0" fontId="16" fillId="2" borderId="11" xfId="0" applyFont="1" applyFill="1" applyBorder="1" applyAlignment="1" applyProtection="1">
      <alignment horizontal="center" vertical="center" shrinkToFit="1"/>
      <protection locked="0"/>
    </xf>
    <xf numFmtId="0" fontId="16" fillId="2" borderId="124" xfId="0" applyFont="1" applyFill="1" applyBorder="1" applyAlignment="1">
      <alignment horizontal="right" shrinkToFit="1"/>
    </xf>
    <xf numFmtId="0" fontId="16" fillId="2" borderId="4" xfId="0" applyFont="1" applyFill="1" applyBorder="1" applyAlignment="1">
      <alignment horizontal="center" vertical="center"/>
    </xf>
    <xf numFmtId="0" fontId="16" fillId="2" borderId="66" xfId="0" applyFont="1" applyFill="1" applyBorder="1" applyAlignment="1">
      <alignment horizontal="center" vertical="center" shrinkToFit="1"/>
    </xf>
    <xf numFmtId="0" fontId="16" fillId="2" borderId="65" xfId="0" applyFont="1" applyFill="1" applyBorder="1" applyAlignment="1">
      <alignment horizontal="center" vertical="center" shrinkToFit="1"/>
    </xf>
    <xf numFmtId="0" fontId="16" fillId="2" borderId="21" xfId="0" applyFont="1" applyFill="1" applyBorder="1" applyAlignment="1">
      <alignment vertical="center" shrinkToFit="1"/>
    </xf>
    <xf numFmtId="0" fontId="16" fillId="2" borderId="22" xfId="0" applyFont="1" applyFill="1" applyBorder="1" applyAlignment="1">
      <alignment horizontal="right" shrinkToFit="1"/>
    </xf>
    <xf numFmtId="0" fontId="19" fillId="0" borderId="2" xfId="0" applyFont="1" applyFill="1" applyBorder="1" applyAlignment="1">
      <alignment horizontal="center" vertical="center" shrinkToFit="1"/>
    </xf>
    <xf numFmtId="0" fontId="10" fillId="0" borderId="60" xfId="0" applyFont="1" applyFill="1" applyBorder="1" applyAlignment="1">
      <alignment horizontal="center" vertical="center" shrinkToFit="1"/>
    </xf>
    <xf numFmtId="0" fontId="10" fillId="0" borderId="61" xfId="0" applyFont="1" applyFill="1" applyBorder="1" applyAlignment="1">
      <alignment horizontal="center" vertical="center" shrinkToFit="1"/>
    </xf>
    <xf numFmtId="0" fontId="12" fillId="0" borderId="61" xfId="0" applyFont="1" applyFill="1" applyBorder="1" applyAlignment="1">
      <alignment horizontal="center" vertical="center" shrinkToFit="1"/>
    </xf>
    <xf numFmtId="0" fontId="19" fillId="0" borderId="5" xfId="0" applyFont="1" applyFill="1" applyBorder="1" applyAlignment="1">
      <alignment horizontal="center" vertical="center" shrinkToFit="1"/>
    </xf>
    <xf numFmtId="0" fontId="10" fillId="0" borderId="44" xfId="0" applyFont="1" applyFill="1" applyBorder="1" applyAlignment="1">
      <alignment horizontal="center" vertical="center" shrinkToFit="1"/>
    </xf>
    <xf numFmtId="0" fontId="10" fillId="0" borderId="45" xfId="0" applyFont="1" applyFill="1" applyBorder="1" applyAlignment="1">
      <alignment horizontal="center" vertical="center" shrinkToFit="1"/>
    </xf>
    <xf numFmtId="0" fontId="12" fillId="0" borderId="45" xfId="0" applyFont="1" applyFill="1" applyBorder="1" applyAlignment="1">
      <alignment horizontal="center" vertical="center" shrinkToFit="1"/>
    </xf>
    <xf numFmtId="0" fontId="12" fillId="0" borderId="129" xfId="0" applyFont="1" applyFill="1" applyBorder="1" applyAlignment="1">
      <alignment horizontal="center" vertical="center" shrinkToFit="1"/>
    </xf>
    <xf numFmtId="0" fontId="12" fillId="0" borderId="53" xfId="0" applyFont="1" applyFill="1" applyBorder="1" applyAlignment="1">
      <alignment horizontal="center" vertical="center" shrinkToFit="1"/>
    </xf>
    <xf numFmtId="0" fontId="10" fillId="0" borderId="53" xfId="0" applyFont="1" applyFill="1" applyBorder="1" applyAlignment="1">
      <alignment horizontal="center" vertical="center" shrinkToFit="1"/>
    </xf>
    <xf numFmtId="0" fontId="19" fillId="0" borderId="146" xfId="0" applyFont="1" applyFill="1" applyBorder="1" applyAlignment="1">
      <alignment horizontal="center" vertical="center" shrinkToFit="1"/>
    </xf>
    <xf numFmtId="0" fontId="10" fillId="0" borderId="62" xfId="0" applyFont="1" applyFill="1" applyBorder="1" applyAlignment="1">
      <alignment horizontal="center" vertical="center" shrinkToFit="1"/>
    </xf>
    <xf numFmtId="0" fontId="10" fillId="0" borderId="74" xfId="0" applyFont="1" applyFill="1" applyBorder="1" applyAlignment="1">
      <alignment horizontal="center" vertical="center" shrinkToFit="1"/>
    </xf>
    <xf numFmtId="0" fontId="19" fillId="0" borderId="35" xfId="0" applyFont="1" applyFill="1" applyBorder="1" applyAlignment="1">
      <alignment horizontal="center" vertical="center" shrinkToFit="1"/>
    </xf>
    <xf numFmtId="0" fontId="10" fillId="0" borderId="166" xfId="0" applyFont="1" applyFill="1" applyBorder="1" applyAlignment="1">
      <alignment horizontal="center" vertical="center" shrinkToFit="1"/>
    </xf>
    <xf numFmtId="0" fontId="10" fillId="0" borderId="56" xfId="0" applyFont="1" applyFill="1" applyBorder="1" applyAlignment="1">
      <alignment horizontal="center" vertical="center" shrinkToFit="1"/>
    </xf>
    <xf numFmtId="0" fontId="10" fillId="0" borderId="57" xfId="0" applyFont="1" applyFill="1" applyBorder="1" applyAlignment="1">
      <alignment horizontal="center" vertical="center" shrinkToFit="1"/>
    </xf>
    <xf numFmtId="0" fontId="10" fillId="0" borderId="174" xfId="0" applyFont="1" applyFill="1" applyBorder="1" applyAlignment="1">
      <alignment horizontal="center" vertical="center" shrinkToFit="1"/>
    </xf>
    <xf numFmtId="0" fontId="19" fillId="0" borderId="36" xfId="0" applyFont="1" applyFill="1" applyBorder="1" applyAlignment="1">
      <alignment horizontal="center" vertical="center" shrinkToFit="1"/>
    </xf>
    <xf numFmtId="0" fontId="10" fillId="0" borderId="56" xfId="0" applyFont="1" applyFill="1" applyBorder="1" applyAlignment="1">
      <alignment vertical="center" shrinkToFit="1"/>
    </xf>
    <xf numFmtId="0" fontId="10" fillId="0" borderId="174" xfId="0" applyFont="1" applyFill="1" applyBorder="1" applyAlignment="1">
      <alignment vertical="center" shrinkToFit="1"/>
    </xf>
    <xf numFmtId="0" fontId="10" fillId="0" borderId="60" xfId="0" applyFont="1" applyFill="1" applyBorder="1" applyAlignment="1">
      <alignment vertical="center" shrinkToFit="1"/>
    </xf>
    <xf numFmtId="0" fontId="10" fillId="0" borderId="74" xfId="0" applyFont="1" applyFill="1" applyBorder="1" applyAlignment="1">
      <alignment vertical="center" shrinkToFit="1"/>
    </xf>
    <xf numFmtId="0" fontId="10" fillId="0" borderId="44" xfId="0" applyFont="1" applyFill="1" applyBorder="1" applyAlignment="1">
      <alignment vertical="center" shrinkToFit="1"/>
    </xf>
    <xf numFmtId="0" fontId="10" fillId="0" borderId="154" xfId="0" applyFont="1" applyFill="1" applyBorder="1" applyAlignment="1">
      <alignment vertical="center" shrinkToFit="1"/>
    </xf>
    <xf numFmtId="0" fontId="10" fillId="0" borderId="129" xfId="0" applyFont="1" applyFill="1" applyBorder="1" applyAlignment="1">
      <alignment horizontal="center" vertical="center" shrinkToFit="1"/>
    </xf>
    <xf numFmtId="0" fontId="19" fillId="0" borderId="28" xfId="0" applyFont="1" applyFill="1" applyBorder="1" applyAlignment="1">
      <alignment horizontal="center" vertical="center" shrinkToFit="1"/>
    </xf>
    <xf numFmtId="0" fontId="10" fillId="0" borderId="62" xfId="0" applyFont="1" applyFill="1" applyBorder="1" applyAlignment="1">
      <alignment vertical="center" shrinkToFit="1"/>
    </xf>
    <xf numFmtId="0" fontId="10" fillId="0" borderId="166" xfId="0" applyFont="1" applyFill="1" applyBorder="1" applyAlignment="1">
      <alignment vertical="center" shrinkToFit="1"/>
    </xf>
    <xf numFmtId="0" fontId="10" fillId="0" borderId="63" xfId="0" applyFont="1" applyFill="1" applyBorder="1" applyAlignment="1">
      <alignment horizontal="center" vertical="center" shrinkToFit="1"/>
    </xf>
    <xf numFmtId="0" fontId="10" fillId="0" borderId="80" xfId="0" applyFont="1" applyFill="1" applyBorder="1" applyAlignment="1">
      <alignment horizontal="center" vertical="center" shrinkToFit="1"/>
    </xf>
    <xf numFmtId="0" fontId="10" fillId="0" borderId="63" xfId="0" applyFont="1" applyFill="1" applyBorder="1" applyAlignment="1">
      <alignment vertical="center" shrinkToFit="1"/>
    </xf>
    <xf numFmtId="0" fontId="10" fillId="0" borderId="183" xfId="0" applyFont="1" applyFill="1" applyBorder="1" applyAlignment="1">
      <alignment vertical="center" shrinkToFit="1"/>
    </xf>
    <xf numFmtId="0" fontId="10" fillId="0" borderId="48" xfId="0" applyFont="1" applyFill="1" applyBorder="1" applyAlignment="1">
      <alignment horizontal="center" vertical="center" shrinkToFit="1"/>
    </xf>
    <xf numFmtId="0" fontId="10" fillId="0" borderId="49" xfId="0" applyFont="1" applyFill="1" applyBorder="1" applyAlignment="1">
      <alignment horizontal="center" vertical="center" shrinkToFit="1"/>
    </xf>
    <xf numFmtId="0" fontId="10" fillId="0" borderId="48" xfId="0" applyFont="1" applyFill="1" applyBorder="1" applyAlignment="1">
      <alignment vertical="center" shrinkToFit="1"/>
    </xf>
    <xf numFmtId="0" fontId="10" fillId="0" borderId="172" xfId="0" applyFont="1" applyFill="1" applyBorder="1" applyAlignment="1">
      <alignment vertical="center" shrinkToFit="1"/>
    </xf>
    <xf numFmtId="0" fontId="19" fillId="0" borderId="25" xfId="0" applyFont="1" applyFill="1" applyBorder="1" applyAlignment="1">
      <alignment horizontal="center" vertical="center" shrinkToFit="1"/>
    </xf>
    <xf numFmtId="0" fontId="10" fillId="0" borderId="45" xfId="0" applyFont="1" applyFill="1" applyBorder="1" applyAlignment="1">
      <alignment vertical="center" shrinkToFit="1"/>
    </xf>
    <xf numFmtId="0" fontId="10" fillId="0" borderId="133" xfId="0" applyFont="1" applyFill="1" applyBorder="1" applyAlignment="1">
      <alignment horizontal="center" vertical="center" shrinkToFit="1"/>
    </xf>
    <xf numFmtId="0" fontId="10" fillId="0" borderId="132" xfId="0" applyFont="1" applyFill="1" applyBorder="1" applyAlignment="1">
      <alignment horizontal="center" vertical="center" shrinkToFit="1"/>
    </xf>
    <xf numFmtId="0" fontId="10" fillId="0" borderId="133" xfId="0" applyFont="1" applyFill="1" applyBorder="1" applyAlignment="1">
      <alignment vertical="center" shrinkToFit="1"/>
    </xf>
    <xf numFmtId="0" fontId="10" fillId="0" borderId="132" xfId="0" applyFont="1" applyFill="1" applyBorder="1" applyAlignment="1">
      <alignment vertical="center" shrinkToFit="1"/>
    </xf>
    <xf numFmtId="0" fontId="19" fillId="0" borderId="129" xfId="0" applyFont="1" applyFill="1" applyBorder="1" applyAlignment="1">
      <alignment horizontal="center" vertical="center" shrinkToFit="1"/>
    </xf>
    <xf numFmtId="0" fontId="10" fillId="0" borderId="52" xfId="0" applyFont="1" applyFill="1" applyBorder="1" applyAlignment="1">
      <alignment horizontal="center" vertical="center" shrinkToFit="1"/>
    </xf>
    <xf numFmtId="0" fontId="10" fillId="0" borderId="52" xfId="0" applyFont="1" applyFill="1" applyBorder="1" applyAlignment="1">
      <alignment vertical="center" shrinkToFit="1"/>
    </xf>
    <xf numFmtId="0" fontId="10" fillId="0" borderId="170" xfId="0" applyFont="1" applyFill="1" applyBorder="1" applyAlignment="1">
      <alignment vertical="center" shrinkToFit="1"/>
    </xf>
    <xf numFmtId="0" fontId="10" fillId="0" borderId="27" xfId="0" applyFont="1" applyFill="1" applyBorder="1" applyAlignment="1">
      <alignment horizontal="center" vertical="center" shrinkToFit="1"/>
    </xf>
    <xf numFmtId="0" fontId="10" fillId="0" borderId="27" xfId="0" applyFont="1" applyFill="1" applyBorder="1" applyAlignment="1">
      <alignment vertical="center" shrinkToFit="1"/>
    </xf>
    <xf numFmtId="0" fontId="10" fillId="0" borderId="68" xfId="0" applyFont="1" applyFill="1" applyBorder="1" applyAlignment="1">
      <alignment vertical="center" shrinkToFit="1"/>
    </xf>
    <xf numFmtId="0" fontId="19" fillId="0" borderId="184" xfId="0" applyFont="1" applyFill="1" applyBorder="1" applyAlignment="1">
      <alignment horizontal="center" vertical="center" shrinkToFit="1"/>
    </xf>
    <xf numFmtId="0" fontId="10" fillId="0" borderId="154" xfId="0" applyFont="1" applyFill="1" applyBorder="1" applyAlignment="1">
      <alignment horizontal="center" vertical="center" shrinkToFit="1"/>
    </xf>
    <xf numFmtId="0" fontId="19" fillId="0" borderId="80" xfId="0" applyFont="1" applyFill="1" applyBorder="1" applyAlignment="1">
      <alignment horizontal="center"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0" fillId="0" borderId="13" xfId="0" applyFont="1" applyFill="1" applyBorder="1" applyAlignment="1">
      <alignment horizontal="center" vertical="center" shrinkToFit="1"/>
    </xf>
    <xf numFmtId="0" fontId="10" fillId="0" borderId="22" xfId="0" applyFont="1" applyFill="1" applyBorder="1" applyAlignment="1">
      <alignment horizontal="center" vertical="center" shrinkToFit="1"/>
    </xf>
    <xf numFmtId="0" fontId="19" fillId="0" borderId="37" xfId="0" applyFont="1" applyFill="1" applyBorder="1" applyAlignment="1">
      <alignment horizontal="center" vertical="center" shrinkToFit="1"/>
    </xf>
    <xf numFmtId="0" fontId="28" fillId="0" borderId="44" xfId="0" applyFont="1" applyFill="1" applyBorder="1" applyAlignment="1">
      <alignment horizontal="center" vertical="center" wrapText="1" shrinkToFit="1"/>
    </xf>
    <xf numFmtId="0" fontId="10" fillId="0" borderId="76" xfId="0" applyFont="1" applyFill="1" applyBorder="1" applyAlignment="1">
      <alignment horizontal="center" vertical="center" shrinkToFit="1"/>
    </xf>
    <xf numFmtId="0" fontId="10" fillId="0" borderId="43" xfId="0" applyFont="1" applyFill="1" applyBorder="1" applyAlignment="1">
      <alignment horizontal="center" vertical="center" shrinkToFit="1"/>
    </xf>
    <xf numFmtId="0" fontId="10" fillId="0" borderId="85" xfId="0" applyFont="1" applyFill="1" applyBorder="1" applyAlignment="1">
      <alignment horizontal="center" vertical="center" shrinkToFit="1"/>
    </xf>
    <xf numFmtId="0" fontId="10" fillId="0" borderId="91" xfId="0" applyFont="1" applyFill="1" applyBorder="1" applyAlignment="1">
      <alignment horizontal="center" vertical="center" shrinkToFit="1"/>
    </xf>
    <xf numFmtId="0" fontId="10" fillId="0" borderId="112" xfId="0" applyFont="1" applyFill="1" applyBorder="1" applyAlignment="1">
      <alignment horizontal="center" vertical="center" shrinkToFit="1"/>
    </xf>
    <xf numFmtId="0" fontId="10" fillId="0" borderId="73" xfId="0" applyFont="1" applyFill="1" applyBorder="1" applyAlignment="1">
      <alignment horizontal="center" vertical="center" shrinkToFit="1"/>
    </xf>
    <xf numFmtId="0" fontId="10" fillId="0" borderId="106" xfId="0" applyFont="1" applyFill="1" applyBorder="1" applyAlignment="1">
      <alignment horizontal="center" vertical="center" shrinkToFit="1"/>
    </xf>
    <xf numFmtId="0" fontId="10" fillId="0" borderId="90" xfId="0" applyFont="1" applyFill="1" applyBorder="1" applyAlignment="1">
      <alignment horizontal="center" vertical="center" shrinkToFit="1"/>
    </xf>
    <xf numFmtId="0" fontId="10" fillId="0" borderId="118" xfId="0" applyFont="1" applyFill="1" applyBorder="1" applyAlignment="1">
      <alignment horizontal="center" vertical="center" shrinkToFit="1"/>
    </xf>
    <xf numFmtId="0" fontId="10" fillId="0" borderId="107" xfId="0" applyFont="1" applyFill="1" applyBorder="1" applyAlignment="1">
      <alignment horizontal="center" vertical="center" shrinkToFit="1"/>
    </xf>
    <xf numFmtId="0" fontId="10" fillId="0" borderId="98" xfId="0" applyFont="1" applyFill="1" applyBorder="1" applyAlignment="1">
      <alignment horizontal="center" vertical="center" shrinkToFit="1"/>
    </xf>
    <xf numFmtId="0" fontId="10" fillId="0" borderId="178" xfId="0" applyFont="1" applyFill="1" applyBorder="1" applyAlignment="1">
      <alignment horizontal="center" vertical="center" shrinkToFit="1"/>
    </xf>
    <xf numFmtId="0" fontId="10" fillId="0" borderId="155" xfId="0" applyFont="1" applyFill="1" applyBorder="1" applyAlignment="1">
      <alignment horizontal="center" vertical="center" shrinkToFit="1"/>
    </xf>
    <xf numFmtId="0" fontId="10" fillId="0" borderId="123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19" xfId="0" applyFont="1" applyFill="1" applyBorder="1" applyAlignment="1">
      <alignment horizontal="center" vertical="center" shrinkToFit="1"/>
    </xf>
    <xf numFmtId="0" fontId="10" fillId="0" borderId="51" xfId="0" applyFont="1" applyFill="1" applyBorder="1" applyAlignment="1">
      <alignment horizontal="center" vertical="center" shrinkToFit="1"/>
    </xf>
    <xf numFmtId="0" fontId="10" fillId="0" borderId="105" xfId="0" applyFont="1" applyFill="1" applyBorder="1" applyAlignment="1">
      <alignment horizontal="center" vertical="center" shrinkToFit="1"/>
    </xf>
    <xf numFmtId="0" fontId="10" fillId="0" borderId="97" xfId="0" applyFont="1" applyFill="1" applyBorder="1" applyAlignment="1">
      <alignment horizontal="center" vertical="center" shrinkToFit="1"/>
    </xf>
    <xf numFmtId="0" fontId="10" fillId="0" borderId="152" xfId="0" applyFont="1" applyFill="1" applyBorder="1" applyAlignment="1">
      <alignment horizontal="center" vertical="center" shrinkToFit="1"/>
    </xf>
    <xf numFmtId="0" fontId="10" fillId="0" borderId="102" xfId="0" applyFont="1" applyFill="1" applyBorder="1" applyAlignment="1">
      <alignment horizontal="center" vertical="center" shrinkToFit="1"/>
    </xf>
    <xf numFmtId="0" fontId="10" fillId="0" borderId="113" xfId="0" applyFont="1" applyFill="1" applyBorder="1" applyAlignment="1">
      <alignment horizontal="center" vertical="center" shrinkToFit="1"/>
    </xf>
    <xf numFmtId="0" fontId="10" fillId="0" borderId="114" xfId="0" applyFont="1" applyFill="1" applyBorder="1" applyAlignment="1">
      <alignment horizontal="center" vertical="center" shrinkToFit="1"/>
    </xf>
    <xf numFmtId="0" fontId="10" fillId="0" borderId="87" xfId="0" applyFont="1" applyFill="1" applyBorder="1" applyAlignment="1">
      <alignment horizontal="center" vertical="center" shrinkToFit="1"/>
    </xf>
    <xf numFmtId="0" fontId="10" fillId="0" borderId="119" xfId="0" applyFont="1" applyFill="1" applyBorder="1" applyAlignment="1">
      <alignment horizontal="center" vertical="center" shrinkToFit="1"/>
    </xf>
    <xf numFmtId="0" fontId="10" fillId="0" borderId="120" xfId="0" applyFont="1" applyFill="1" applyBorder="1" applyAlignment="1">
      <alignment horizontal="center" vertical="center" shrinkToFit="1"/>
    </xf>
    <xf numFmtId="0" fontId="10" fillId="0" borderId="108" xfId="0" applyFont="1" applyFill="1" applyBorder="1" applyAlignment="1">
      <alignment horizontal="center" vertical="center" shrinkToFit="1"/>
    </xf>
    <xf numFmtId="0" fontId="10" fillId="0" borderId="96" xfId="0" applyFont="1" applyFill="1" applyBorder="1" applyAlignment="1">
      <alignment horizontal="center" vertical="center" shrinkToFit="1"/>
    </xf>
    <xf numFmtId="0" fontId="10" fillId="0" borderId="116" xfId="0" applyFont="1" applyFill="1" applyBorder="1" applyAlignment="1">
      <alignment horizontal="center" vertical="center" shrinkToFit="1"/>
    </xf>
    <xf numFmtId="0" fontId="10" fillId="0" borderId="36" xfId="0" applyFont="1" applyFill="1" applyBorder="1" applyAlignment="1">
      <alignment horizontal="center" vertical="center" shrinkToFit="1"/>
    </xf>
    <xf numFmtId="0" fontId="21" fillId="0" borderId="10" xfId="0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145" xfId="0" applyFont="1" applyFill="1" applyBorder="1" applyAlignment="1">
      <alignment horizontal="center" vertical="center" shrinkToFit="1"/>
    </xf>
    <xf numFmtId="0" fontId="10" fillId="0" borderId="168" xfId="0" applyFont="1" applyFill="1" applyBorder="1" applyAlignment="1">
      <alignment horizontal="center" vertical="center" shrinkToFit="1"/>
    </xf>
    <xf numFmtId="0" fontId="10" fillId="0" borderId="58" xfId="0" applyFont="1" applyFill="1" applyBorder="1" applyAlignment="1" applyProtection="1">
      <alignment horizontal="center" vertical="center" shrinkToFit="1"/>
      <protection locked="0"/>
    </xf>
    <xf numFmtId="0" fontId="19" fillId="0" borderId="0" xfId="0" applyFont="1" applyFill="1">
      <alignment vertical="center"/>
    </xf>
    <xf numFmtId="0" fontId="10" fillId="0" borderId="42" xfId="0" applyFont="1" applyFill="1" applyBorder="1" applyAlignment="1" applyProtection="1">
      <alignment horizontal="center" vertical="center" shrinkToFit="1"/>
      <protection locked="0"/>
    </xf>
    <xf numFmtId="0" fontId="10" fillId="0" borderId="170" xfId="0" applyFont="1" applyFill="1" applyBorder="1" applyAlignment="1">
      <alignment horizontal="center" vertical="center" shrinkToFit="1"/>
    </xf>
    <xf numFmtId="0" fontId="10" fillId="0" borderId="50" xfId="0" applyFont="1" applyFill="1" applyBorder="1" applyAlignment="1" applyProtection="1">
      <alignment horizontal="center" vertical="center" shrinkToFit="1"/>
      <protection locked="0"/>
    </xf>
    <xf numFmtId="0" fontId="10" fillId="0" borderId="27" xfId="0" applyFont="1" applyFill="1" applyBorder="1" applyAlignment="1">
      <alignment horizontal="center" vertical="center" wrapText="1" shrinkToFit="1"/>
    </xf>
    <xf numFmtId="0" fontId="10" fillId="0" borderId="54" xfId="0" applyFont="1" applyFill="1" applyBorder="1" applyAlignment="1" applyProtection="1">
      <alignment horizontal="center" vertical="center" shrinkToFit="1"/>
      <protection locked="0"/>
    </xf>
    <xf numFmtId="0" fontId="10" fillId="0" borderId="13" xfId="0" applyFont="1" applyFill="1" applyBorder="1" applyAlignment="1">
      <alignment horizontal="right" shrinkToFit="1"/>
    </xf>
    <xf numFmtId="0" fontId="10" fillId="0" borderId="72" xfId="0" applyFont="1" applyFill="1" applyBorder="1" applyAlignment="1" applyProtection="1">
      <alignment horizontal="center" vertical="center" shrinkToFit="1"/>
      <protection locked="0"/>
    </xf>
    <xf numFmtId="0" fontId="10" fillId="0" borderId="68" xfId="0" applyFont="1" applyFill="1" applyBorder="1" applyAlignment="1">
      <alignment horizontal="center" vertical="center" shrinkToFit="1"/>
    </xf>
    <xf numFmtId="0" fontId="10" fillId="0" borderId="63" xfId="0" applyFont="1" applyFill="1" applyBorder="1" applyAlignment="1">
      <alignment horizontal="right" shrinkToFit="1"/>
    </xf>
    <xf numFmtId="0" fontId="10" fillId="0" borderId="34" xfId="0" applyFont="1" applyFill="1" applyBorder="1" applyAlignment="1">
      <alignment vertical="center" shrinkToFit="1"/>
    </xf>
    <xf numFmtId="0" fontId="10" fillId="0" borderId="156" xfId="0" applyFont="1" applyFill="1" applyBorder="1" applyAlignment="1">
      <alignment vertical="center" shrinkToFit="1"/>
    </xf>
    <xf numFmtId="0" fontId="10" fillId="0" borderId="46" xfId="0" applyFont="1" applyFill="1" applyBorder="1" applyAlignment="1" applyProtection="1">
      <alignment horizontal="center" vertical="center" shrinkToFit="1"/>
      <protection locked="0"/>
    </xf>
    <xf numFmtId="0" fontId="19" fillId="0" borderId="10" xfId="0" applyFont="1" applyFill="1" applyBorder="1" applyAlignment="1">
      <alignment horizontal="center" vertical="center" shrinkToFit="1"/>
    </xf>
    <xf numFmtId="0" fontId="10" fillId="0" borderId="66" xfId="0" applyFont="1" applyFill="1" applyBorder="1" applyAlignment="1">
      <alignment horizontal="center" vertical="center" shrinkToFit="1"/>
    </xf>
    <xf numFmtId="0" fontId="10" fillId="0" borderId="27" xfId="0" applyFont="1" applyFill="1" applyBorder="1" applyAlignment="1">
      <alignment horizontal="right" shrinkToFit="1"/>
    </xf>
    <xf numFmtId="0" fontId="10" fillId="0" borderId="49" xfId="0" applyFont="1" applyFill="1" applyBorder="1" applyAlignment="1">
      <alignment vertical="center" shrinkToFit="1"/>
    </xf>
    <xf numFmtId="0" fontId="19" fillId="0" borderId="0" xfId="0" applyFont="1" applyFill="1" applyBorder="1">
      <alignment vertical="center"/>
    </xf>
    <xf numFmtId="0" fontId="10" fillId="0" borderId="0" xfId="0" applyFont="1" applyFill="1" applyBorder="1" applyAlignment="1">
      <alignment horizontal="right" shrinkToFit="1"/>
    </xf>
    <xf numFmtId="0" fontId="10" fillId="0" borderId="77" xfId="0" applyFont="1" applyFill="1" applyBorder="1" applyAlignment="1">
      <alignment horizontal="center" vertical="center" shrinkToFit="1"/>
    </xf>
    <xf numFmtId="0" fontId="10" fillId="0" borderId="77" xfId="0" applyFont="1" applyFill="1" applyBorder="1" applyAlignment="1">
      <alignment vertical="center" shrinkToFit="1"/>
    </xf>
    <xf numFmtId="0" fontId="10" fillId="0" borderId="76" xfId="0" applyFont="1" applyFill="1" applyBorder="1" applyAlignment="1">
      <alignment vertical="center" shrinkToFit="1"/>
    </xf>
    <xf numFmtId="0" fontId="10" fillId="0" borderId="117" xfId="0" applyFont="1" applyFill="1" applyBorder="1" applyAlignment="1">
      <alignment horizontal="center" vertical="center" shrinkToFit="1"/>
    </xf>
    <xf numFmtId="0" fontId="10" fillId="0" borderId="75" xfId="0" applyFont="1" applyFill="1" applyBorder="1" applyAlignment="1" applyProtection="1">
      <alignment horizontal="center" vertical="center" shrinkToFit="1"/>
      <protection locked="0"/>
    </xf>
    <xf numFmtId="0" fontId="10" fillId="0" borderId="161" xfId="0" applyFont="1" applyFill="1" applyBorder="1" applyAlignment="1">
      <alignment horizontal="center" vertical="center" shrinkToFit="1"/>
    </xf>
    <xf numFmtId="0" fontId="10" fillId="0" borderId="160" xfId="0" applyFont="1" applyFill="1" applyBorder="1" applyAlignment="1">
      <alignment horizontal="center" vertical="center" shrinkToFit="1"/>
    </xf>
    <xf numFmtId="0" fontId="19" fillId="0" borderId="151" xfId="0" applyFont="1" applyFill="1" applyBorder="1" applyAlignment="1">
      <alignment horizontal="center" vertical="center" shrinkToFit="1"/>
    </xf>
    <xf numFmtId="0" fontId="10" fillId="0" borderId="151" xfId="0" applyFont="1" applyFill="1" applyBorder="1" applyAlignment="1">
      <alignment horizontal="center" vertical="top" wrapText="1" shrinkToFit="1"/>
    </xf>
    <xf numFmtId="0" fontId="10" fillId="0" borderId="67" xfId="0" applyFont="1" applyFill="1" applyBorder="1" applyAlignment="1">
      <alignment horizontal="center" vertical="center" shrinkToFit="1"/>
    </xf>
    <xf numFmtId="0" fontId="19" fillId="0" borderId="120" xfId="0" applyFont="1" applyFill="1" applyBorder="1" applyAlignment="1">
      <alignment horizontal="center" vertical="center" shrinkToFit="1"/>
    </xf>
    <xf numFmtId="0" fontId="10" fillId="0" borderId="120" xfId="0" applyFont="1" applyFill="1" applyBorder="1" applyAlignment="1">
      <alignment horizontal="center" vertical="top" wrapText="1" shrinkToFit="1"/>
    </xf>
    <xf numFmtId="0" fontId="10" fillId="0" borderId="22" xfId="0" applyFont="1" applyFill="1" applyBorder="1" applyAlignment="1">
      <alignment horizontal="right" shrinkToFit="1"/>
    </xf>
    <xf numFmtId="0" fontId="10" fillId="0" borderId="68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7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145" xfId="0" applyFont="1" applyFill="1" applyBorder="1" applyAlignment="1">
      <alignment horizontal="center" vertical="center" shrinkToFit="1"/>
    </xf>
    <xf numFmtId="0" fontId="10" fillId="0" borderId="146" xfId="0" applyFont="1" applyFill="1" applyBorder="1" applyAlignment="1">
      <alignment horizontal="center" vertical="center" shrinkToFit="1"/>
    </xf>
    <xf numFmtId="0" fontId="19" fillId="0" borderId="148" xfId="0" applyFont="1" applyFill="1" applyBorder="1" applyAlignment="1">
      <alignment horizontal="center" vertical="center" shrinkToFit="1"/>
    </xf>
    <xf numFmtId="0" fontId="10" fillId="0" borderId="143" xfId="0" applyFont="1" applyFill="1" applyBorder="1" applyAlignment="1">
      <alignment horizontal="center" vertical="center" shrinkToFit="1"/>
    </xf>
    <xf numFmtId="0" fontId="10" fillId="0" borderId="71" xfId="0" applyFont="1" applyFill="1" applyBorder="1" applyAlignment="1">
      <alignment horizontal="center" vertical="center"/>
    </xf>
    <xf numFmtId="0" fontId="19" fillId="0" borderId="119" xfId="0" applyFont="1" applyFill="1" applyBorder="1" applyAlignment="1">
      <alignment horizontal="center" vertical="center" shrinkToFi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right" vertical="center"/>
    </xf>
    <xf numFmtId="0" fontId="10" fillId="0" borderId="65" xfId="0" applyFont="1" applyFill="1" applyBorder="1" applyAlignment="1" applyProtection="1">
      <alignment horizontal="center" vertical="center" shrinkToFit="1"/>
      <protection locked="0"/>
    </xf>
    <xf numFmtId="0" fontId="19" fillId="0" borderId="61" xfId="0" applyFont="1" applyFill="1" applyBorder="1">
      <alignment vertical="center"/>
    </xf>
    <xf numFmtId="0" fontId="19" fillId="0" borderId="45" xfId="0" applyFont="1" applyFill="1" applyBorder="1">
      <alignment vertical="center"/>
    </xf>
    <xf numFmtId="0" fontId="19" fillId="0" borderId="57" xfId="0" applyFont="1" applyFill="1" applyBorder="1">
      <alignment vertical="center"/>
    </xf>
    <xf numFmtId="0" fontId="10" fillId="0" borderId="122" xfId="0" applyFont="1" applyFill="1" applyBorder="1" applyAlignment="1" applyProtection="1">
      <alignment horizontal="center" vertical="center" shrinkToFit="1"/>
      <protection locked="0"/>
    </xf>
    <xf numFmtId="0" fontId="10" fillId="0" borderId="155" xfId="0" applyFont="1" applyFill="1" applyBorder="1" applyAlignment="1">
      <alignment horizontal="right" shrinkToFit="1"/>
    </xf>
    <xf numFmtId="0" fontId="19" fillId="0" borderId="80" xfId="0" applyFont="1" applyFill="1" applyBorder="1">
      <alignment vertical="center"/>
    </xf>
    <xf numFmtId="0" fontId="10" fillId="0" borderId="79" xfId="0" applyFont="1" applyFill="1" applyBorder="1" applyAlignment="1" applyProtection="1">
      <alignment horizontal="center" vertical="center" shrinkToFit="1"/>
      <protection locked="0"/>
    </xf>
    <xf numFmtId="0" fontId="10" fillId="0" borderId="73" xfId="0" applyFont="1" applyFill="1" applyBorder="1" applyAlignment="1" applyProtection="1">
      <alignment horizontal="center" vertical="center" shrinkToFit="1"/>
      <protection locked="0"/>
    </xf>
    <xf numFmtId="0" fontId="27" fillId="0" borderId="74" xfId="0" applyFont="1" applyFill="1" applyBorder="1" applyAlignment="1">
      <alignment horizontal="center" vertical="center" shrinkToFit="1"/>
    </xf>
    <xf numFmtId="0" fontId="19" fillId="0" borderId="112" xfId="0" applyFont="1" applyFill="1" applyBorder="1">
      <alignment vertical="center"/>
    </xf>
    <xf numFmtId="0" fontId="27" fillId="0" borderId="45" xfId="0" applyFont="1" applyFill="1" applyBorder="1" applyAlignment="1">
      <alignment horizontal="center" vertical="center" shrinkToFit="1"/>
    </xf>
    <xf numFmtId="0" fontId="19" fillId="0" borderId="44" xfId="0" applyFont="1" applyFill="1" applyBorder="1" applyAlignment="1">
      <alignment horizontal="center" vertical="center" shrinkToFit="1"/>
    </xf>
    <xf numFmtId="0" fontId="9" fillId="0" borderId="16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10" fillId="0" borderId="148" xfId="0" applyFont="1" applyFill="1" applyBorder="1" applyAlignment="1">
      <alignment horizontal="center" vertical="center" shrinkToFit="1"/>
    </xf>
    <xf numFmtId="0" fontId="10" fillId="0" borderId="88" xfId="0" applyFont="1" applyFill="1" applyBorder="1" applyAlignment="1">
      <alignment horizontal="center" vertical="center" shrinkToFit="1"/>
    </xf>
    <xf numFmtId="0" fontId="10" fillId="0" borderId="14" xfId="0" applyFont="1" applyFill="1" applyBorder="1" applyAlignment="1">
      <alignment horizontal="center" vertical="center" shrinkToFit="1"/>
    </xf>
    <xf numFmtId="0" fontId="10" fillId="0" borderId="142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shrinkToFit="1"/>
    </xf>
    <xf numFmtId="0" fontId="10" fillId="0" borderId="144" xfId="0" applyFont="1" applyFill="1" applyBorder="1" applyAlignment="1">
      <alignment horizontal="center" vertical="center" shrinkToFit="1"/>
    </xf>
    <xf numFmtId="0" fontId="10" fillId="0" borderId="108" xfId="0" applyFont="1" applyFill="1" applyBorder="1" applyAlignment="1">
      <alignment horizontal="center" vertical="center" shrinkToFit="1"/>
    </xf>
    <xf numFmtId="0" fontId="10" fillId="0" borderId="116" xfId="0" applyFont="1" applyFill="1" applyBorder="1" applyAlignment="1">
      <alignment horizontal="center" vertical="center" shrinkToFit="1"/>
    </xf>
    <xf numFmtId="0" fontId="10" fillId="0" borderId="43" xfId="0" applyFont="1" applyFill="1" applyBorder="1" applyAlignment="1">
      <alignment horizontal="center" vertical="center" shrinkToFit="1"/>
    </xf>
    <xf numFmtId="0" fontId="10" fillId="0" borderId="85" xfId="0" applyFont="1" applyFill="1" applyBorder="1" applyAlignment="1">
      <alignment horizontal="center" vertical="center" shrinkToFit="1"/>
    </xf>
    <xf numFmtId="0" fontId="10" fillId="0" borderId="91" xfId="0" applyFont="1" applyFill="1" applyBorder="1" applyAlignment="1">
      <alignment horizontal="center" vertical="center" shrinkToFit="1"/>
    </xf>
    <xf numFmtId="0" fontId="10" fillId="0" borderId="112" xfId="0" applyFont="1" applyFill="1" applyBorder="1" applyAlignment="1">
      <alignment horizontal="center" vertical="center" shrinkToFit="1"/>
    </xf>
    <xf numFmtId="0" fontId="10" fillId="0" borderId="51" xfId="0" applyFont="1" applyFill="1" applyBorder="1" applyAlignment="1">
      <alignment horizontal="center" vertical="center" shrinkToFit="1"/>
    </xf>
    <xf numFmtId="0" fontId="10" fillId="0" borderId="105" xfId="0" applyFont="1" applyFill="1" applyBorder="1" applyAlignment="1">
      <alignment horizontal="center" vertical="center" shrinkToFit="1"/>
    </xf>
    <xf numFmtId="0" fontId="10" fillId="0" borderId="97" xfId="0" applyFont="1" applyFill="1" applyBorder="1" applyAlignment="1">
      <alignment horizontal="center" vertical="center" shrinkToFit="1"/>
    </xf>
    <xf numFmtId="0" fontId="10" fillId="0" borderId="73" xfId="0" applyFont="1" applyFill="1" applyBorder="1" applyAlignment="1">
      <alignment horizontal="center" vertical="center" shrinkToFit="1"/>
    </xf>
    <xf numFmtId="0" fontId="10" fillId="0" borderId="106" xfId="0" applyFont="1" applyFill="1" applyBorder="1" applyAlignment="1">
      <alignment horizontal="center" vertical="center" shrinkToFit="1"/>
    </xf>
    <xf numFmtId="0" fontId="10" fillId="0" borderId="90" xfId="0" applyFont="1" applyFill="1" applyBorder="1" applyAlignment="1">
      <alignment horizontal="center" vertical="center" shrinkToFit="1"/>
    </xf>
    <xf numFmtId="0" fontId="10" fillId="0" borderId="118" xfId="0" applyFont="1" applyFill="1" applyBorder="1" applyAlignment="1">
      <alignment horizontal="center" vertical="center" shrinkToFit="1"/>
    </xf>
    <xf numFmtId="0" fontId="10" fillId="0" borderId="107" xfId="0" applyFont="1" applyFill="1" applyBorder="1" applyAlignment="1">
      <alignment horizontal="center" vertical="center" shrinkToFit="1"/>
    </xf>
    <xf numFmtId="0" fontId="10" fillId="0" borderId="98" xfId="0" applyFont="1" applyFill="1" applyBorder="1" applyAlignment="1">
      <alignment horizontal="center" vertical="center" shrinkToFit="1"/>
    </xf>
    <xf numFmtId="0" fontId="10" fillId="0" borderId="55" xfId="0" applyFont="1" applyFill="1" applyBorder="1" applyAlignment="1">
      <alignment horizontal="center" vertical="center" shrinkToFit="1"/>
    </xf>
    <xf numFmtId="0" fontId="10" fillId="0" borderId="152" xfId="0" applyFont="1" applyFill="1" applyBorder="1" applyAlignment="1">
      <alignment horizontal="center" vertical="center" shrinkToFit="1"/>
    </xf>
    <xf numFmtId="0" fontId="10" fillId="0" borderId="92" xfId="0" applyFont="1" applyFill="1" applyBorder="1" applyAlignment="1">
      <alignment horizontal="center" vertical="center" shrinkToFit="1"/>
    </xf>
    <xf numFmtId="0" fontId="10" fillId="0" borderId="114" xfId="0" applyFont="1" applyFill="1" applyBorder="1" applyAlignment="1">
      <alignment horizontal="center" vertical="center" shrinkToFit="1"/>
    </xf>
    <xf numFmtId="0" fontId="10" fillId="0" borderId="94" xfId="0" applyFont="1" applyFill="1" applyBorder="1" applyAlignment="1">
      <alignment horizontal="center" vertical="center" shrinkToFit="1"/>
    </xf>
    <xf numFmtId="0" fontId="10" fillId="0" borderId="123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19" xfId="0" applyFont="1" applyFill="1" applyBorder="1" applyAlignment="1">
      <alignment horizontal="center" vertical="center" shrinkToFit="1"/>
    </xf>
    <xf numFmtId="0" fontId="10" fillId="0" borderId="115" xfId="0" applyFont="1" applyFill="1" applyBorder="1" applyAlignment="1">
      <alignment horizontal="center" vertical="center" shrinkToFit="1"/>
    </xf>
    <xf numFmtId="0" fontId="10" fillId="0" borderId="151" xfId="0" applyFont="1" applyFill="1" applyBorder="1" applyAlignment="1">
      <alignment horizontal="center" vertical="top" wrapText="1" shrinkToFit="1"/>
    </xf>
    <xf numFmtId="0" fontId="10" fillId="0" borderId="120" xfId="0" applyFont="1" applyFill="1" applyBorder="1" applyAlignment="1">
      <alignment horizontal="center" vertical="top" wrapText="1" shrinkToFit="1"/>
    </xf>
    <xf numFmtId="0" fontId="10" fillId="0" borderId="145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10" fillId="0" borderId="148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top" wrapText="1" shrinkToFit="1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 shrinkToFit="1"/>
    </xf>
    <xf numFmtId="0" fontId="10" fillId="0" borderId="146" xfId="0" applyFont="1" applyBorder="1" applyAlignment="1">
      <alignment horizontal="center" vertical="center" shrinkToFit="1"/>
    </xf>
    <xf numFmtId="0" fontId="10" fillId="0" borderId="68" xfId="0" applyFont="1" applyBorder="1">
      <alignment vertical="center"/>
    </xf>
    <xf numFmtId="0" fontId="19" fillId="0" borderId="120" xfId="0" applyFont="1" applyBorder="1" applyAlignment="1">
      <alignment horizontal="center" vertical="center" shrinkToFit="1"/>
    </xf>
    <xf numFmtId="0" fontId="19" fillId="0" borderId="151" xfId="0" applyFont="1" applyBorder="1" applyAlignment="1">
      <alignment horizontal="center" vertical="center" shrinkToFit="1"/>
    </xf>
    <xf numFmtId="0" fontId="10" fillId="0" borderId="112" xfId="0" applyFont="1" applyBorder="1" applyAlignment="1">
      <alignment horizontal="center" vertical="center" shrinkToFit="1"/>
    </xf>
    <xf numFmtId="0" fontId="10" fillId="0" borderId="45" xfId="0" applyFont="1" applyBorder="1" applyAlignment="1">
      <alignment horizontal="center" vertical="center" shrinkToFit="1"/>
    </xf>
    <xf numFmtId="0" fontId="10" fillId="0" borderId="62" xfId="0" applyFont="1" applyBorder="1" applyAlignment="1">
      <alignment horizontal="center" vertical="center" shrinkToFit="1"/>
    </xf>
    <xf numFmtId="0" fontId="10" fillId="0" borderId="74" xfId="0" applyFont="1" applyBorder="1" applyAlignment="1">
      <alignment horizontal="center" vertical="center" shrinkToFit="1"/>
    </xf>
    <xf numFmtId="0" fontId="10" fillId="0" borderId="44" xfId="0" applyFont="1" applyBorder="1" applyAlignment="1">
      <alignment horizontal="center" vertical="center" shrinkToFit="1"/>
    </xf>
    <xf numFmtId="0" fontId="19" fillId="0" borderId="28" xfId="0" applyFont="1" applyBorder="1" applyAlignment="1">
      <alignment horizontal="center" vertical="center" shrinkToFit="1"/>
    </xf>
    <xf numFmtId="0" fontId="10" fillId="0" borderId="118" xfId="0" applyFont="1" applyBorder="1" applyAlignment="1">
      <alignment horizontal="center" vertical="center" shrinkToFit="1"/>
    </xf>
    <xf numFmtId="0" fontId="10" fillId="0" borderId="73" xfId="0" applyFont="1" applyBorder="1" applyAlignment="1">
      <alignment horizontal="center" vertical="center" shrinkToFit="1"/>
    </xf>
    <xf numFmtId="0" fontId="10" fillId="0" borderId="90" xfId="0" applyFont="1" applyBorder="1" applyAlignment="1">
      <alignment horizontal="center" vertical="center" shrinkToFit="1"/>
    </xf>
    <xf numFmtId="0" fontId="10" fillId="0" borderId="106" xfId="0" applyFont="1" applyBorder="1" applyAlignment="1">
      <alignment horizontal="center" vertical="center" shrinkToFit="1"/>
    </xf>
    <xf numFmtId="0" fontId="19" fillId="0" borderId="129" xfId="0" applyFont="1" applyBorder="1" applyAlignment="1">
      <alignment horizontal="center" vertical="center" shrinkToFit="1"/>
    </xf>
    <xf numFmtId="0" fontId="10" fillId="0" borderId="116" xfId="0" applyFont="1" applyBorder="1" applyAlignment="1">
      <alignment horizontal="center" vertical="center" shrinkToFit="1"/>
    </xf>
    <xf numFmtId="0" fontId="10" fillId="0" borderId="61" xfId="0" applyFont="1" applyBorder="1" applyAlignment="1">
      <alignment horizontal="center" vertical="center" shrinkToFit="1"/>
    </xf>
    <xf numFmtId="0" fontId="10" fillId="0" borderId="60" xfId="0" applyFont="1" applyBorder="1" applyAlignment="1">
      <alignment horizontal="center" vertical="center" shrinkToFit="1"/>
    </xf>
    <xf numFmtId="0" fontId="19" fillId="0" borderId="37" xfId="0" applyFont="1" applyBorder="1" applyAlignment="1">
      <alignment horizontal="center" vertical="center" shrinkToFit="1"/>
    </xf>
    <xf numFmtId="0" fontId="10" fillId="0" borderId="152" xfId="0" applyFont="1" applyBorder="1" applyAlignment="1">
      <alignment horizontal="center" vertical="center" shrinkToFit="1"/>
    </xf>
    <xf numFmtId="0" fontId="10" fillId="0" borderId="51" xfId="0" applyFont="1" applyBorder="1" applyAlignment="1">
      <alignment horizontal="center" vertical="center" shrinkToFit="1"/>
    </xf>
    <xf numFmtId="0" fontId="10" fillId="0" borderId="97" xfId="0" applyFont="1" applyBorder="1" applyAlignment="1">
      <alignment horizontal="center" vertical="center" shrinkToFit="1"/>
    </xf>
    <xf numFmtId="0" fontId="10" fillId="0" borderId="105" xfId="0" applyFont="1" applyBorder="1" applyAlignment="1">
      <alignment horizontal="center" vertical="center" shrinkToFit="1"/>
    </xf>
    <xf numFmtId="0" fontId="10" fillId="0" borderId="43" xfId="0" applyFont="1" applyBorder="1" applyAlignment="1">
      <alignment horizontal="center" vertical="center" shrinkToFit="1"/>
    </xf>
    <xf numFmtId="0" fontId="10" fillId="0" borderId="91" xfId="0" applyFont="1" applyBorder="1" applyAlignment="1">
      <alignment horizontal="center" vertical="center" shrinkToFit="1"/>
    </xf>
    <xf numFmtId="0" fontId="10" fillId="0" borderId="85" xfId="0" applyFont="1" applyBorder="1" applyAlignment="1">
      <alignment horizontal="center" vertical="center" shrinkToFit="1"/>
    </xf>
    <xf numFmtId="0" fontId="10" fillId="0" borderId="61" xfId="0" applyFont="1" applyFill="1" applyBorder="1" applyAlignment="1">
      <alignment vertical="center" shrinkToFit="1"/>
    </xf>
    <xf numFmtId="0" fontId="10" fillId="0" borderId="53" xfId="0" applyFont="1" applyFill="1" applyBorder="1" applyAlignment="1">
      <alignment vertical="center" shrinkToFit="1"/>
    </xf>
    <xf numFmtId="0" fontId="10" fillId="0" borderId="52" xfId="0" applyFont="1" applyBorder="1" applyAlignment="1">
      <alignment horizontal="center" vertical="center" shrinkToFit="1"/>
    </xf>
    <xf numFmtId="0" fontId="10" fillId="0" borderId="170" xfId="0" applyFont="1" applyBorder="1" applyAlignment="1">
      <alignment horizontal="center" vertical="center" shrinkToFit="1"/>
    </xf>
    <xf numFmtId="0" fontId="10" fillId="0" borderId="27" xfId="0" applyFont="1" applyBorder="1" applyAlignment="1">
      <alignment horizontal="center" vertical="center" shrinkToFit="1"/>
    </xf>
    <xf numFmtId="0" fontId="10" fillId="0" borderId="129" xfId="0" applyFont="1" applyBorder="1" applyAlignment="1">
      <alignment horizontal="center" vertical="center" shrinkToFit="1"/>
    </xf>
    <xf numFmtId="0" fontId="10" fillId="0" borderId="166" xfId="0" applyFont="1" applyBorder="1" applyAlignment="1">
      <alignment vertical="center" shrinkToFit="1"/>
    </xf>
    <xf numFmtId="0" fontId="10" fillId="0" borderId="62" xfId="0" applyFont="1" applyBorder="1" applyAlignment="1">
      <alignment vertical="center" shrinkToFit="1"/>
    </xf>
    <xf numFmtId="0" fontId="10" fillId="0" borderId="74" xfId="0" applyFont="1" applyBorder="1" applyAlignment="1">
      <alignment vertical="center" shrinkToFit="1"/>
    </xf>
    <xf numFmtId="0" fontId="10" fillId="0" borderId="73" xfId="0" applyFont="1" applyBorder="1" applyAlignment="1">
      <alignment vertical="center" shrinkToFit="1"/>
    </xf>
    <xf numFmtId="0" fontId="10" fillId="0" borderId="34" xfId="0" applyFont="1" applyFill="1" applyBorder="1" applyAlignment="1">
      <alignment horizontal="center" vertical="center" shrinkToFit="1"/>
    </xf>
    <xf numFmtId="0" fontId="10" fillId="0" borderId="48" xfId="0" applyFont="1" applyBorder="1" applyAlignment="1">
      <alignment horizontal="center" vertical="center" shrinkToFit="1"/>
    </xf>
    <xf numFmtId="0" fontId="10" fillId="0" borderId="172" xfId="0" applyFont="1" applyBorder="1" applyAlignment="1">
      <alignment vertical="center" shrinkToFit="1"/>
    </xf>
    <xf numFmtId="0" fontId="10" fillId="0" borderId="48" xfId="0" applyFont="1" applyBorder="1" applyAlignment="1">
      <alignment vertical="center" shrinkToFit="1"/>
    </xf>
    <xf numFmtId="0" fontId="10" fillId="0" borderId="49" xfId="0" applyFont="1" applyBorder="1" applyAlignment="1">
      <alignment horizontal="center" vertical="center" shrinkToFit="1"/>
    </xf>
    <xf numFmtId="0" fontId="10" fillId="0" borderId="87" xfId="0" applyFont="1" applyBorder="1" applyAlignment="1">
      <alignment horizontal="center" vertical="center" shrinkToFit="1"/>
    </xf>
    <xf numFmtId="0" fontId="10" fillId="0" borderId="47" xfId="0" applyFont="1" applyBorder="1" applyAlignment="1">
      <alignment vertical="center" shrinkToFit="1"/>
    </xf>
    <xf numFmtId="0" fontId="10" fillId="0" borderId="133" xfId="0" applyFont="1" applyBorder="1" applyAlignment="1">
      <alignment horizontal="center" vertical="center" shrinkToFit="1"/>
    </xf>
    <xf numFmtId="0" fontId="10" fillId="0" borderId="173" xfId="0" applyFont="1" applyBorder="1" applyAlignment="1">
      <alignment vertical="center" shrinkToFit="1"/>
    </xf>
    <xf numFmtId="0" fontId="10" fillId="0" borderId="133" xfId="0" applyFont="1" applyBorder="1" applyAlignment="1">
      <alignment vertical="center" shrinkToFit="1"/>
    </xf>
    <xf numFmtId="0" fontId="10" fillId="0" borderId="132" xfId="0" applyFont="1" applyBorder="1" applyAlignment="1">
      <alignment horizontal="center" vertical="center" shrinkToFit="1"/>
    </xf>
    <xf numFmtId="0" fontId="10" fillId="0" borderId="102" xfId="0" applyFont="1" applyBorder="1" applyAlignment="1">
      <alignment horizontal="center" vertical="center" shrinkToFit="1"/>
    </xf>
    <xf numFmtId="0" fontId="10" fillId="0" borderId="101" xfId="0" applyFont="1" applyBorder="1" applyAlignment="1">
      <alignment vertical="center" shrinkToFit="1"/>
    </xf>
    <xf numFmtId="0" fontId="10" fillId="0" borderId="45" xfId="0" applyFont="1" applyBorder="1" applyAlignment="1">
      <alignment vertical="center" shrinkToFit="1"/>
    </xf>
    <xf numFmtId="0" fontId="10" fillId="0" borderId="44" xfId="0" applyFont="1" applyBorder="1" applyAlignment="1">
      <alignment vertical="center" shrinkToFit="1"/>
    </xf>
    <xf numFmtId="0" fontId="19" fillId="0" borderId="146" xfId="0" applyFont="1" applyBorder="1" applyAlignment="1">
      <alignment horizontal="center" vertical="center" shrinkToFit="1"/>
    </xf>
    <xf numFmtId="0" fontId="19" fillId="0" borderId="2" xfId="0" applyFont="1" applyBorder="1" applyAlignment="1">
      <alignment horizontal="center" vertical="center" shrinkToFit="1"/>
    </xf>
    <xf numFmtId="0" fontId="10" fillId="0" borderId="114" xfId="0" applyFont="1" applyBorder="1" applyAlignment="1">
      <alignment horizontal="center" vertical="center" shrinkToFit="1"/>
    </xf>
    <xf numFmtId="0" fontId="10" fillId="0" borderId="49" xfId="0" applyFont="1" applyBorder="1" applyAlignment="1">
      <alignment vertical="center" shrinkToFit="1"/>
    </xf>
    <xf numFmtId="0" fontId="10" fillId="0" borderId="47" xfId="0" applyFont="1" applyBorder="1" applyAlignment="1">
      <alignment horizontal="center" vertical="center" shrinkToFit="1"/>
    </xf>
    <xf numFmtId="0" fontId="10" fillId="0" borderId="185" xfId="0" applyFont="1" applyBorder="1" applyAlignment="1">
      <alignment horizontal="center" vertical="center" shrinkToFit="1"/>
    </xf>
    <xf numFmtId="0" fontId="10" fillId="0" borderId="186" xfId="0" applyFont="1" applyBorder="1" applyAlignment="1">
      <alignment horizontal="center" vertical="center" shrinkToFit="1"/>
    </xf>
    <xf numFmtId="0" fontId="10" fillId="0" borderId="92" xfId="0" applyFont="1" applyBorder="1" applyAlignment="1">
      <alignment horizontal="center" vertical="center" shrinkToFit="1"/>
    </xf>
    <xf numFmtId="0" fontId="19" fillId="0" borderId="25" xfId="0" applyFont="1" applyBorder="1" applyAlignment="1">
      <alignment horizontal="center" vertical="center" shrinkToFit="1"/>
    </xf>
    <xf numFmtId="0" fontId="10" fillId="0" borderId="63" xfId="0" applyFont="1" applyBorder="1" applyAlignment="1">
      <alignment horizontal="center" vertical="center" shrinkToFit="1"/>
    </xf>
    <xf numFmtId="0" fontId="10" fillId="0" borderId="72" xfId="0" applyFont="1" applyBorder="1" applyAlignment="1">
      <alignment vertical="center" shrinkToFit="1"/>
    </xf>
    <xf numFmtId="0" fontId="10" fillId="0" borderId="66" xfId="0" applyFont="1" applyBorder="1" applyAlignment="1">
      <alignment horizontal="center" vertical="center" shrinkToFit="1"/>
    </xf>
    <xf numFmtId="0" fontId="10" fillId="0" borderId="154" xfId="0" applyFont="1" applyBorder="1" applyAlignment="1">
      <alignment vertical="center" shrinkToFit="1"/>
    </xf>
    <xf numFmtId="0" fontId="19" fillId="0" borderId="5" xfId="0" applyFont="1" applyBorder="1" applyAlignment="1">
      <alignment horizontal="center" vertical="center" shrinkToFit="1"/>
    </xf>
    <xf numFmtId="0" fontId="19" fillId="0" borderId="10" xfId="0" applyFont="1" applyBorder="1" applyAlignment="1">
      <alignment horizontal="center" vertical="center" shrinkToFit="1"/>
    </xf>
    <xf numFmtId="0" fontId="10" fillId="0" borderId="156" xfId="0" applyFont="1" applyFill="1" applyBorder="1" applyAlignment="1">
      <alignment horizontal="center" vertical="center" shrinkToFit="1"/>
    </xf>
    <xf numFmtId="0" fontId="10" fillId="0" borderId="156" xfId="0" applyFont="1" applyBorder="1" applyAlignment="1">
      <alignment vertical="center" shrinkToFit="1"/>
    </xf>
    <xf numFmtId="0" fontId="10" fillId="0" borderId="34" xfId="0" applyFont="1" applyBorder="1" applyAlignment="1">
      <alignment vertical="center" shrinkToFit="1"/>
    </xf>
    <xf numFmtId="0" fontId="19" fillId="0" borderId="36" xfId="0" applyFont="1" applyBorder="1" applyAlignment="1">
      <alignment horizontal="center" vertical="center" shrinkToFit="1"/>
    </xf>
    <xf numFmtId="0" fontId="10" fillId="0" borderId="166" xfId="0" applyFont="1" applyBorder="1" applyAlignment="1">
      <alignment horizontal="center" vertical="center" shrinkToFit="1"/>
    </xf>
    <xf numFmtId="0" fontId="19" fillId="0" borderId="35" xfId="0" applyFont="1" applyBorder="1" applyAlignment="1">
      <alignment horizontal="center" vertical="center" shrinkToFit="1"/>
    </xf>
    <xf numFmtId="0" fontId="19" fillId="0" borderId="150" xfId="0" applyFont="1" applyBorder="1" applyAlignment="1">
      <alignment horizontal="center" vertical="center" shrinkToFit="1"/>
    </xf>
    <xf numFmtId="0" fontId="10" fillId="0" borderId="168" xfId="0" applyFont="1" applyBorder="1" applyAlignment="1">
      <alignment horizontal="center" vertical="center" shrinkToFit="1"/>
    </xf>
    <xf numFmtId="0" fontId="12" fillId="0" borderId="45" xfId="0" applyFont="1" applyBorder="1" applyAlignment="1">
      <alignment horizontal="center" vertical="center" shrinkToFit="1"/>
    </xf>
    <xf numFmtId="0" fontId="12" fillId="0" borderId="37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0" fontId="10" fillId="0" borderId="145" xfId="0" applyFont="1" applyBorder="1" applyAlignment="1">
      <alignment horizontal="center" vertical="center" shrinkToFit="1"/>
    </xf>
    <xf numFmtId="0" fontId="21" fillId="0" borderId="10" xfId="0" applyFont="1" applyBorder="1" applyAlignment="1">
      <alignment horizontal="center" vertical="center"/>
    </xf>
    <xf numFmtId="0" fontId="27" fillId="0" borderId="61" xfId="0" applyFont="1" applyFill="1" applyBorder="1" applyAlignment="1">
      <alignment horizontal="center" vertical="center" shrinkToFit="1"/>
    </xf>
    <xf numFmtId="0" fontId="30" fillId="0" borderId="44" xfId="0" applyFont="1" applyFill="1" applyBorder="1" applyAlignment="1">
      <alignment horizontal="center" vertical="center" wrapText="1" shrinkToFit="1"/>
    </xf>
    <xf numFmtId="0" fontId="2" fillId="0" borderId="61" xfId="0" applyFont="1" applyFill="1" applyBorder="1" applyAlignment="1">
      <alignment horizontal="center" vertical="center" shrinkToFit="1"/>
    </xf>
    <xf numFmtId="0" fontId="2" fillId="0" borderId="116" xfId="0" applyFont="1" applyFill="1" applyBorder="1" applyAlignment="1">
      <alignment horizontal="center" vertical="center" shrinkToFit="1"/>
    </xf>
    <xf numFmtId="0" fontId="10" fillId="0" borderId="191" xfId="0" applyFont="1" applyFill="1" applyBorder="1" applyAlignment="1">
      <alignment horizontal="center" vertical="center" shrinkToFit="1"/>
    </xf>
    <xf numFmtId="0" fontId="2" fillId="0" borderId="45" xfId="0" applyFont="1" applyFill="1" applyBorder="1" applyAlignment="1">
      <alignment horizontal="center" vertical="center" shrinkToFit="1"/>
    </xf>
    <xf numFmtId="0" fontId="2" fillId="0" borderId="118" xfId="0" applyFont="1" applyFill="1" applyBorder="1" applyAlignment="1">
      <alignment horizontal="center" vertical="center" shrinkToFit="1"/>
    </xf>
    <xf numFmtId="0" fontId="10" fillId="0" borderId="184" xfId="0" applyFont="1" applyFill="1" applyBorder="1" applyAlignment="1">
      <alignment horizontal="center" vertical="center" shrinkToFit="1"/>
    </xf>
    <xf numFmtId="0" fontId="2" fillId="0" borderId="112" xfId="0" applyFont="1" applyFill="1" applyBorder="1" applyAlignment="1">
      <alignment horizontal="center" vertical="center" shrinkToFit="1"/>
    </xf>
    <xf numFmtId="0" fontId="2" fillId="0" borderId="152" xfId="0" applyFont="1" applyFill="1" applyBorder="1" applyAlignment="1">
      <alignment horizontal="center" vertical="center" shrinkToFit="1"/>
    </xf>
    <xf numFmtId="0" fontId="2" fillId="0" borderId="57" xfId="0" applyFont="1" applyFill="1" applyBorder="1" applyAlignment="1">
      <alignment horizontal="center" vertical="center" shrinkToFit="1"/>
    </xf>
    <xf numFmtId="0" fontId="18" fillId="0" borderId="115" xfId="0" applyFont="1" applyFill="1" applyBorder="1" applyAlignment="1">
      <alignment horizontal="center" vertical="center" shrinkToFit="1"/>
    </xf>
    <xf numFmtId="0" fontId="19" fillId="0" borderId="138" xfId="0" applyFont="1" applyFill="1" applyBorder="1" applyAlignment="1">
      <alignment horizontal="center" vertical="center" shrinkToFit="1"/>
    </xf>
    <xf numFmtId="0" fontId="10" fillId="0" borderId="190" xfId="0" applyFont="1" applyFill="1" applyBorder="1" applyAlignment="1">
      <alignment horizontal="center" vertical="center" shrinkToFit="1"/>
    </xf>
    <xf numFmtId="0" fontId="10" fillId="0" borderId="189" xfId="0" applyFont="1" applyFill="1" applyBorder="1" applyAlignment="1">
      <alignment horizontal="center" vertical="center" shrinkToFit="1"/>
    </xf>
    <xf numFmtId="0" fontId="19" fillId="0" borderId="70" xfId="0" applyFont="1" applyFill="1" applyBorder="1" applyAlignment="1">
      <alignment horizontal="center" vertical="center" shrinkToFit="1"/>
    </xf>
    <xf numFmtId="0" fontId="10" fillId="0" borderId="69" xfId="0" applyFont="1" applyFill="1" applyBorder="1" applyAlignment="1">
      <alignment horizontal="center" vertical="center" shrinkToFit="1"/>
    </xf>
    <xf numFmtId="0" fontId="10" fillId="0" borderId="44" xfId="0" applyFont="1" applyFill="1" applyBorder="1" applyAlignment="1">
      <alignment horizontal="right" shrinkToFit="1"/>
    </xf>
    <xf numFmtId="0" fontId="10" fillId="0" borderId="59" xfId="0" applyFont="1" applyFill="1" applyBorder="1" applyAlignment="1">
      <alignment vertical="center" shrinkToFit="1"/>
    </xf>
    <xf numFmtId="0" fontId="10" fillId="0" borderId="108" xfId="0" applyFont="1" applyFill="1" applyBorder="1" applyAlignment="1">
      <alignment vertical="center" shrinkToFit="1"/>
    </xf>
    <xf numFmtId="0" fontId="10" fillId="0" borderId="96" xfId="0" applyFont="1" applyFill="1" applyBorder="1" applyAlignment="1">
      <alignment vertical="center" shrinkToFit="1"/>
    </xf>
    <xf numFmtId="0" fontId="10" fillId="0" borderId="176" xfId="0" applyFont="1" applyFill="1" applyBorder="1" applyAlignment="1">
      <alignment horizontal="center" vertical="center" shrinkToFit="1"/>
    </xf>
    <xf numFmtId="0" fontId="19" fillId="0" borderId="68" xfId="0" applyFont="1" applyFill="1" applyBorder="1" applyAlignment="1">
      <alignment horizontal="center" vertical="center" shrinkToFit="1"/>
    </xf>
    <xf numFmtId="0" fontId="2" fillId="0" borderId="187" xfId="0" applyFont="1" applyFill="1" applyBorder="1" applyAlignment="1">
      <alignment horizontal="center" vertical="center" shrinkToFit="1"/>
    </xf>
    <xf numFmtId="0" fontId="2" fillId="0" borderId="6" xfId="0" applyFont="1" applyFill="1" applyBorder="1" applyAlignment="1">
      <alignment horizontal="center" vertical="center" shrinkToFit="1"/>
    </xf>
    <xf numFmtId="0" fontId="2" fillId="0" borderId="135" xfId="0" applyFont="1" applyFill="1" applyBorder="1" applyAlignment="1">
      <alignment horizontal="center" vertical="center" shrinkToFit="1"/>
    </xf>
    <xf numFmtId="0" fontId="10" fillId="0" borderId="150" xfId="0" applyFont="1" applyFill="1" applyBorder="1" applyAlignment="1">
      <alignment vertical="center" shrinkToFit="1"/>
    </xf>
    <xf numFmtId="0" fontId="10" fillId="0" borderId="47" xfId="0" applyFont="1" applyFill="1" applyBorder="1" applyAlignment="1">
      <alignment vertical="center" shrinkToFit="1"/>
    </xf>
    <xf numFmtId="0" fontId="10" fillId="0" borderId="87" xfId="0" applyFont="1" applyFill="1" applyBorder="1" applyAlignment="1">
      <alignment vertical="center" shrinkToFit="1"/>
    </xf>
    <xf numFmtId="0" fontId="10" fillId="0" borderId="92" xfId="0" applyFont="1" applyFill="1" applyBorder="1" applyAlignment="1">
      <alignment vertical="center" shrinkToFit="1"/>
    </xf>
    <xf numFmtId="0" fontId="10" fillId="0" borderId="187" xfId="0" applyFont="1" applyFill="1" applyBorder="1" applyAlignment="1">
      <alignment horizontal="center" vertical="center" shrinkToFit="1"/>
    </xf>
    <xf numFmtId="0" fontId="10" fillId="0" borderId="43" xfId="0" applyFont="1" applyFill="1" applyBorder="1" applyAlignment="1">
      <alignment vertical="center" shrinkToFit="1"/>
    </xf>
    <xf numFmtId="0" fontId="10" fillId="0" borderId="85" xfId="0" applyFont="1" applyFill="1" applyBorder="1" applyAlignment="1">
      <alignment vertical="center" shrinkToFit="1"/>
    </xf>
    <xf numFmtId="0" fontId="10" fillId="0" borderId="91" xfId="0" applyFont="1" applyFill="1" applyBorder="1" applyAlignment="1">
      <alignment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173" xfId="0" applyFont="1" applyFill="1" applyBorder="1" applyAlignment="1">
      <alignment vertical="center" shrinkToFit="1"/>
    </xf>
    <xf numFmtId="0" fontId="2" fillId="0" borderId="62" xfId="0" applyFont="1" applyFill="1" applyBorder="1" applyAlignment="1">
      <alignment horizontal="center" vertical="center" shrinkToFit="1"/>
    </xf>
    <xf numFmtId="0" fontId="2" fillId="0" borderId="44" xfId="0" applyFont="1" applyFill="1" applyBorder="1" applyAlignment="1">
      <alignment horizontal="center" vertical="center" shrinkToFit="1"/>
    </xf>
    <xf numFmtId="0" fontId="29" fillId="0" borderId="50" xfId="0" applyFont="1" applyFill="1" applyBorder="1" applyAlignment="1">
      <alignment horizontal="center" vertical="center" shrinkToFit="1"/>
    </xf>
    <xf numFmtId="0" fontId="29" fillId="0" borderId="106" xfId="0" applyFont="1" applyFill="1" applyBorder="1" applyAlignment="1">
      <alignment horizontal="center" vertical="center" shrinkToFit="1"/>
    </xf>
    <xf numFmtId="0" fontId="29" fillId="0" borderId="73" xfId="0" applyFont="1" applyFill="1" applyBorder="1" applyAlignment="1">
      <alignment horizontal="center" vertical="center" shrinkToFit="1"/>
    </xf>
    <xf numFmtId="0" fontId="2" fillId="0" borderId="66" xfId="0" applyFont="1" applyFill="1" applyBorder="1" applyAlignment="1">
      <alignment horizontal="center" vertical="center" shrinkToFit="1"/>
    </xf>
    <xf numFmtId="0" fontId="2" fillId="0" borderId="73" xfId="0" applyFont="1" applyFill="1" applyBorder="1" applyAlignment="1">
      <alignment horizontal="center" vertical="center" shrinkToFit="1"/>
    </xf>
    <xf numFmtId="0" fontId="2" fillId="0" borderId="42" xfId="0" applyFont="1" applyFill="1" applyBorder="1" applyAlignment="1">
      <alignment horizontal="center" vertical="center" shrinkToFit="1"/>
    </xf>
    <xf numFmtId="0" fontId="2" fillId="0" borderId="43" xfId="0" applyFont="1" applyFill="1" applyBorder="1" applyAlignment="1">
      <alignment horizontal="center" vertical="center" shrinkToFit="1"/>
    </xf>
    <xf numFmtId="0" fontId="2" fillId="0" borderId="54" xfId="0" applyFont="1" applyFill="1" applyBorder="1" applyAlignment="1">
      <alignment horizontal="center" vertical="center" shrinkToFit="1"/>
    </xf>
    <xf numFmtId="0" fontId="2" fillId="0" borderId="55" xfId="0" applyFont="1" applyFill="1" applyBorder="1" applyAlignment="1">
      <alignment horizontal="center" vertical="center" shrinkToFit="1"/>
    </xf>
    <xf numFmtId="0" fontId="2" fillId="0" borderId="56" xfId="0" applyFont="1" applyFill="1" applyBorder="1" applyAlignment="1">
      <alignment horizontal="center" vertical="center" shrinkToFit="1"/>
    </xf>
    <xf numFmtId="0" fontId="19" fillId="0" borderId="151" xfId="0" applyFont="1" applyFill="1" applyBorder="1">
      <alignment vertical="center"/>
    </xf>
    <xf numFmtId="0" fontId="2" fillId="0" borderId="60" xfId="0" applyFont="1" applyFill="1" applyBorder="1" applyAlignment="1">
      <alignment horizontal="center" vertical="center" shrinkToFit="1"/>
    </xf>
    <xf numFmtId="0" fontId="2" fillId="0" borderId="53" xfId="0" applyFont="1" applyFill="1" applyBorder="1" applyAlignment="1">
      <alignment horizontal="center" vertical="center" shrinkToFit="1"/>
    </xf>
    <xf numFmtId="0" fontId="2" fillId="0" borderId="52" xfId="0" applyFont="1" applyFill="1" applyBorder="1" applyAlignment="1">
      <alignment horizontal="center" vertical="center" shrinkToFit="1"/>
    </xf>
    <xf numFmtId="0" fontId="28" fillId="0" borderId="62" xfId="0" applyFont="1" applyFill="1" applyBorder="1" applyAlignment="1">
      <alignment horizontal="center" vertical="center" wrapText="1" shrinkToFit="1"/>
    </xf>
    <xf numFmtId="0" fontId="2" fillId="0" borderId="74" xfId="0" applyFont="1" applyFill="1" applyBorder="1" applyAlignment="1">
      <alignment horizontal="center" vertical="center" shrinkToFit="1"/>
    </xf>
    <xf numFmtId="0" fontId="10" fillId="0" borderId="27" xfId="0" applyFont="1" applyFill="1" applyBorder="1" applyAlignment="1">
      <alignment vertical="center" wrapText="1" shrinkToFit="1"/>
    </xf>
    <xf numFmtId="0" fontId="10" fillId="2" borderId="43" xfId="0" applyFont="1" applyFill="1" applyBorder="1" applyAlignment="1">
      <alignment horizontal="center" vertical="center" shrinkToFit="1"/>
    </xf>
    <xf numFmtId="0" fontId="10" fillId="2" borderId="85" xfId="0" applyFont="1" applyFill="1" applyBorder="1" applyAlignment="1">
      <alignment horizontal="center" vertical="center" shrinkToFit="1"/>
    </xf>
    <xf numFmtId="0" fontId="10" fillId="2" borderId="91" xfId="0" applyFont="1" applyFill="1" applyBorder="1" applyAlignment="1">
      <alignment horizontal="center" vertical="center" shrinkToFit="1"/>
    </xf>
    <xf numFmtId="0" fontId="10" fillId="2" borderId="112" xfId="0" applyFont="1" applyFill="1" applyBorder="1" applyAlignment="1">
      <alignment horizontal="center" vertical="center" shrinkToFit="1"/>
    </xf>
    <xf numFmtId="0" fontId="10" fillId="2" borderId="106" xfId="0" applyFont="1" applyFill="1" applyBorder="1" applyAlignment="1">
      <alignment horizontal="center" vertical="center" shrinkToFit="1"/>
    </xf>
    <xf numFmtId="0" fontId="10" fillId="2" borderId="42" xfId="0" applyFont="1" applyFill="1" applyBorder="1" applyAlignment="1">
      <alignment horizontal="center" vertical="center" shrinkToFit="1"/>
    </xf>
    <xf numFmtId="0" fontId="10" fillId="2" borderId="105" xfId="0" applyFont="1" applyFill="1" applyBorder="1" applyAlignment="1">
      <alignment horizontal="center" vertical="center" shrinkToFit="1"/>
    </xf>
    <xf numFmtId="0" fontId="10" fillId="2" borderId="115" xfId="0" applyFont="1" applyFill="1" applyBorder="1" applyAlignment="1">
      <alignment horizontal="center" vertical="center" shrinkToFit="1"/>
    </xf>
    <xf numFmtId="0" fontId="10" fillId="2" borderId="152" xfId="0" applyFont="1" applyFill="1" applyBorder="1" applyAlignment="1">
      <alignment horizontal="center" vertical="center" shrinkToFit="1"/>
    </xf>
    <xf numFmtId="0" fontId="10" fillId="2" borderId="108" xfId="0" applyFont="1" applyFill="1" applyBorder="1" applyAlignment="1">
      <alignment horizontal="center" vertical="center" shrinkToFit="1"/>
    </xf>
    <xf numFmtId="0" fontId="10" fillId="2" borderId="116" xfId="0" applyFont="1" applyFill="1" applyBorder="1" applyAlignment="1">
      <alignment horizontal="center" vertical="center" shrinkToFit="1"/>
    </xf>
    <xf numFmtId="0" fontId="10" fillId="2" borderId="36" xfId="0" applyFont="1" applyFill="1" applyBorder="1" applyAlignment="1">
      <alignment horizontal="center" vertical="center" shrinkToFit="1"/>
    </xf>
    <xf numFmtId="0" fontId="10" fillId="2" borderId="118" xfId="0" applyFont="1" applyFill="1" applyBorder="1" applyAlignment="1">
      <alignment horizontal="center" vertical="center" shrinkToFit="1"/>
    </xf>
    <xf numFmtId="0" fontId="10" fillId="2" borderId="120" xfId="0" applyFont="1" applyFill="1" applyBorder="1" applyAlignment="1">
      <alignment horizontal="center" vertical="center" shrinkToFit="1"/>
    </xf>
    <xf numFmtId="0" fontId="10" fillId="2" borderId="72" xfId="0" applyFont="1" applyFill="1" applyBorder="1" applyAlignment="1">
      <alignment horizontal="center" vertical="center" shrinkToFit="1"/>
    </xf>
    <xf numFmtId="0" fontId="10" fillId="2" borderId="21" xfId="0" applyFont="1" applyFill="1" applyBorder="1" applyAlignment="1">
      <alignment horizontal="center" vertical="center" shrinkToFit="1"/>
    </xf>
    <xf numFmtId="0" fontId="10" fillId="0" borderId="65" xfId="0" applyFont="1" applyFill="1" applyBorder="1" applyAlignment="1" applyProtection="1">
      <alignment horizontal="center" vertical="center" shrinkToFit="1"/>
      <protection locked="0"/>
    </xf>
    <xf numFmtId="0" fontId="10" fillId="0" borderId="36" xfId="0" applyFont="1" applyFill="1" applyBorder="1" applyAlignment="1">
      <alignment horizontal="center" vertical="center" shrinkToFit="1"/>
    </xf>
    <xf numFmtId="0" fontId="10" fillId="0" borderId="116" xfId="0" applyFont="1" applyBorder="1" applyAlignment="1">
      <alignment horizontal="center" vertical="center" shrinkToFit="1"/>
    </xf>
    <xf numFmtId="0" fontId="10" fillId="0" borderId="112" xfId="0" applyFont="1" applyBorder="1" applyAlignment="1">
      <alignment horizontal="center" vertical="center" shrinkToFit="1"/>
    </xf>
    <xf numFmtId="0" fontId="10" fillId="0" borderId="151" xfId="0" applyFont="1" applyBorder="1" applyAlignment="1">
      <alignment horizontal="center" vertical="top" wrapText="1" shrinkToFit="1"/>
    </xf>
    <xf numFmtId="0" fontId="10" fillId="0" borderId="120" xfId="0" applyFont="1" applyBorder="1" applyAlignment="1">
      <alignment horizontal="center" vertical="top" wrapText="1" shrinkToFit="1"/>
    </xf>
    <xf numFmtId="0" fontId="28" fillId="0" borderId="62" xfId="0" applyFont="1" applyBorder="1" applyAlignment="1">
      <alignment horizontal="center" vertical="center" wrapText="1" shrinkToFit="1"/>
    </xf>
    <xf numFmtId="0" fontId="10" fillId="0" borderId="57" xfId="0" applyFont="1" applyBorder="1" applyAlignment="1">
      <alignment horizontal="center" vertical="center" shrinkToFit="1"/>
    </xf>
    <xf numFmtId="0" fontId="10" fillId="0" borderId="56" xfId="0" applyFont="1" applyBorder="1" applyAlignment="1">
      <alignment horizontal="center" vertical="center" shrinkToFit="1"/>
    </xf>
    <xf numFmtId="0" fontId="10" fillId="0" borderId="68" xfId="0" applyFont="1" applyBorder="1" applyAlignment="1">
      <alignment horizontal="center" vertical="center" shrinkToFit="1"/>
    </xf>
    <xf numFmtId="0" fontId="10" fillId="0" borderId="13" xfId="0" applyFont="1" applyBorder="1" applyAlignment="1">
      <alignment horizontal="center" vertical="center" shrinkToFit="1"/>
    </xf>
    <xf numFmtId="0" fontId="10" fillId="0" borderId="36" xfId="0" applyFont="1" applyBorder="1" applyAlignment="1">
      <alignment horizontal="center" vertical="center" shrinkToFit="1"/>
    </xf>
    <xf numFmtId="0" fontId="10" fillId="2" borderId="13" xfId="0" applyFont="1" applyFill="1" applyBorder="1" applyAlignment="1">
      <alignment horizontal="center" vertical="center" shrinkToFit="1"/>
    </xf>
    <xf numFmtId="0" fontId="10" fillId="2" borderId="174" xfId="0" applyFont="1" applyFill="1" applyBorder="1" applyAlignment="1">
      <alignment horizontal="center" vertical="center" shrinkToFit="1"/>
    </xf>
    <xf numFmtId="0" fontId="10" fillId="2" borderId="56" xfId="0" applyFont="1" applyFill="1" applyBorder="1" applyAlignment="1">
      <alignment horizontal="center" vertical="center" shrinkToFit="1"/>
    </xf>
    <xf numFmtId="0" fontId="30" fillId="2" borderId="56" xfId="0" applyFont="1" applyFill="1" applyBorder="1" applyAlignment="1">
      <alignment horizontal="center" vertical="center" wrapText="1" shrinkToFit="1"/>
    </xf>
    <xf numFmtId="0" fontId="30" fillId="2" borderId="60" xfId="0" applyFont="1" applyFill="1" applyBorder="1" applyAlignment="1">
      <alignment horizontal="center" vertical="center" wrapText="1" shrinkToFit="1"/>
    </xf>
    <xf numFmtId="0" fontId="10" fillId="2" borderId="68" xfId="0" applyFont="1" applyFill="1" applyBorder="1" applyAlignment="1">
      <alignment horizontal="center" vertical="center" shrinkToFit="1"/>
    </xf>
    <xf numFmtId="0" fontId="30" fillId="2" borderId="62" xfId="0" applyFont="1" applyFill="1" applyBorder="1" applyAlignment="1">
      <alignment horizontal="center" vertical="center" wrapText="1" shrinkToFit="1"/>
    </xf>
    <xf numFmtId="0" fontId="19" fillId="0" borderId="7" xfId="0" applyFont="1" applyBorder="1" applyAlignment="1">
      <alignment horizontal="center" vertical="center" shrinkToFit="1"/>
    </xf>
    <xf numFmtId="0" fontId="10" fillId="0" borderId="174" xfId="0" applyFont="1" applyBorder="1" applyAlignment="1">
      <alignment horizontal="center" vertical="center" shrinkToFit="1"/>
    </xf>
    <xf numFmtId="0" fontId="10" fillId="2" borderId="125" xfId="0" applyFont="1" applyFill="1" applyBorder="1" applyAlignment="1">
      <alignment vertical="center" shrinkToFit="1"/>
    </xf>
    <xf numFmtId="0" fontId="10" fillId="2" borderId="64" xfId="0" applyFont="1" applyFill="1" applyBorder="1" applyAlignment="1">
      <alignment horizontal="center" vertical="center" shrinkToFit="1"/>
    </xf>
    <xf numFmtId="0" fontId="10" fillId="2" borderId="20" xfId="0" applyFont="1" applyFill="1" applyBorder="1" applyAlignment="1">
      <alignment vertical="center" shrinkToFit="1"/>
    </xf>
    <xf numFmtId="0" fontId="10" fillId="0" borderId="20" xfId="0" applyFont="1" applyBorder="1" applyAlignment="1">
      <alignment vertical="center" shrinkToFit="1"/>
    </xf>
    <xf numFmtId="0" fontId="30" fillId="2" borderId="45" xfId="0" applyFont="1" applyFill="1" applyBorder="1" applyAlignment="1">
      <alignment horizontal="center" vertical="center" wrapText="1" shrinkToFit="1"/>
    </xf>
    <xf numFmtId="0" fontId="28" fillId="2" borderId="62" xfId="0" applyFont="1" applyFill="1" applyBorder="1" applyAlignment="1">
      <alignment horizontal="center" vertical="center" wrapText="1" shrinkToFit="1"/>
    </xf>
    <xf numFmtId="0" fontId="10" fillId="2" borderId="65" xfId="0" applyFont="1" applyFill="1" applyBorder="1" applyAlignment="1">
      <alignment horizontal="center" vertical="center" shrinkToFit="1"/>
    </xf>
    <xf numFmtId="0" fontId="10" fillId="2" borderId="21" xfId="0" applyFont="1" applyFill="1" applyBorder="1" applyAlignment="1">
      <alignment vertical="center" shrinkToFit="1"/>
    </xf>
    <xf numFmtId="0" fontId="10" fillId="0" borderId="21" xfId="0" applyFont="1" applyBorder="1" applyAlignment="1">
      <alignment vertical="center" shrinkToFit="1"/>
    </xf>
    <xf numFmtId="0" fontId="19" fillId="0" borderId="192" xfId="0" applyFont="1" applyBorder="1" applyAlignment="1">
      <alignment horizontal="center" vertical="center" shrinkToFit="1"/>
    </xf>
    <xf numFmtId="0" fontId="10" fillId="2" borderId="60" xfId="0" applyFont="1" applyFill="1" applyBorder="1" applyAlignment="1">
      <alignment vertical="center" shrinkToFit="1"/>
    </xf>
    <xf numFmtId="0" fontId="10" fillId="2" borderId="61" xfId="0" applyFont="1" applyFill="1" applyBorder="1" applyAlignment="1">
      <alignment vertical="center" shrinkToFit="1"/>
    </xf>
    <xf numFmtId="0" fontId="10" fillId="0" borderId="61" xfId="0" applyFont="1" applyBorder="1" applyAlignment="1">
      <alignment vertical="center" shrinkToFit="1"/>
    </xf>
    <xf numFmtId="0" fontId="10" fillId="2" borderId="42" xfId="0" applyFont="1" applyFill="1" applyBorder="1" applyAlignment="1">
      <alignment vertical="center" shrinkToFit="1"/>
    </xf>
    <xf numFmtId="0" fontId="10" fillId="0" borderId="53" xfId="0" applyFont="1" applyBorder="1" applyAlignment="1">
      <alignment vertical="center" shrinkToFit="1"/>
    </xf>
    <xf numFmtId="0" fontId="10" fillId="2" borderId="65" xfId="0" applyFont="1" applyFill="1" applyBorder="1" applyAlignment="1">
      <alignment vertical="center" shrinkToFit="1"/>
    </xf>
    <xf numFmtId="0" fontId="10" fillId="2" borderId="56" xfId="0" applyFont="1" applyFill="1" applyBorder="1" applyAlignment="1">
      <alignment vertical="center" shrinkToFit="1"/>
    </xf>
    <xf numFmtId="0" fontId="10" fillId="2" borderId="57" xfId="0" applyFont="1" applyFill="1" applyBorder="1" applyAlignment="1">
      <alignment vertical="center" shrinkToFit="1"/>
    </xf>
    <xf numFmtId="0" fontId="10" fillId="0" borderId="57" xfId="0" applyFont="1" applyBorder="1" applyAlignment="1">
      <alignment vertical="center" shrinkToFit="1"/>
    </xf>
    <xf numFmtId="0" fontId="10" fillId="0" borderId="115" xfId="0" applyFont="1" applyBorder="1" applyAlignment="1">
      <alignment horizontal="center" vertical="center" shrinkToFit="1"/>
    </xf>
    <xf numFmtId="0" fontId="33" fillId="2" borderId="62" xfId="0" applyFont="1" applyFill="1" applyBorder="1" applyAlignment="1">
      <alignment horizontal="center" vertical="center" shrinkToFit="1"/>
    </xf>
    <xf numFmtId="0" fontId="10" fillId="0" borderId="154" xfId="0" applyFont="1" applyBorder="1" applyAlignment="1">
      <alignment horizontal="center" vertical="center" shrinkToFit="1"/>
    </xf>
    <xf numFmtId="0" fontId="33" fillId="2" borderId="13" xfId="0" applyFont="1" applyFill="1" applyBorder="1" applyAlignment="1">
      <alignment horizontal="center" vertical="center" shrinkToFit="1"/>
    </xf>
    <xf numFmtId="0" fontId="10" fillId="0" borderId="58" xfId="0" applyFont="1" applyFill="1" applyBorder="1" applyAlignment="1">
      <alignment horizontal="center" vertical="center" shrinkToFit="1"/>
    </xf>
    <xf numFmtId="0" fontId="10" fillId="0" borderId="65" xfId="0" applyFont="1" applyFill="1" applyBorder="1" applyAlignment="1">
      <alignment horizontal="center" vertical="center" shrinkToFit="1"/>
    </xf>
    <xf numFmtId="0" fontId="10" fillId="0" borderId="66" xfId="0" applyFont="1" applyFill="1" applyBorder="1" applyAlignment="1" applyProtection="1">
      <alignment horizontal="center" vertical="center" shrinkToFit="1"/>
      <protection locked="0"/>
    </xf>
    <xf numFmtId="0" fontId="21" fillId="0" borderId="10" xfId="3" applyFont="1" applyBorder="1" applyAlignment="1">
      <alignment horizontal="center" vertical="center"/>
    </xf>
    <xf numFmtId="0" fontId="9" fillId="0" borderId="0" xfId="3" applyFont="1" applyAlignment="1">
      <alignment vertical="center"/>
    </xf>
    <xf numFmtId="0" fontId="10" fillId="0" borderId="0" xfId="3" applyFont="1" applyAlignment="1">
      <alignment vertical="center"/>
    </xf>
    <xf numFmtId="0" fontId="10" fillId="0" borderId="7" xfId="3" applyFont="1" applyBorder="1" applyAlignment="1">
      <alignment horizontal="center" vertical="center" shrinkToFit="1"/>
    </xf>
    <xf numFmtId="0" fontId="10" fillId="0" borderId="9" xfId="3" applyFont="1" applyBorder="1" applyAlignment="1">
      <alignment horizontal="center" vertical="center" shrinkToFit="1"/>
    </xf>
    <xf numFmtId="0" fontId="10" fillId="0" borderId="145" xfId="3" applyFont="1" applyBorder="1" applyAlignment="1">
      <alignment horizontal="center" vertical="center" shrinkToFit="1"/>
    </xf>
    <xf numFmtId="0" fontId="19" fillId="0" borderId="2" xfId="3" applyFont="1" applyBorder="1" applyAlignment="1">
      <alignment horizontal="center" vertical="center" shrinkToFit="1"/>
    </xf>
    <xf numFmtId="0" fontId="10" fillId="0" borderId="60" xfId="3" applyFont="1" applyBorder="1" applyAlignment="1">
      <alignment horizontal="center" vertical="center" shrinkToFit="1"/>
    </xf>
    <xf numFmtId="0" fontId="10" fillId="0" borderId="61" xfId="3" applyFont="1" applyBorder="1" applyAlignment="1">
      <alignment horizontal="center" vertical="center" shrinkToFit="1"/>
    </xf>
    <xf numFmtId="0" fontId="10" fillId="0" borderId="168" xfId="3" applyFont="1" applyBorder="1" applyAlignment="1">
      <alignment horizontal="center" vertical="center" shrinkToFit="1"/>
    </xf>
    <xf numFmtId="0" fontId="19" fillId="0" borderId="0" xfId="3" applyFont="1" applyAlignment="1">
      <alignment vertical="center"/>
    </xf>
    <xf numFmtId="0" fontId="19" fillId="0" borderId="5" xfId="3" applyFont="1" applyBorder="1" applyAlignment="1">
      <alignment horizontal="center" vertical="center" shrinkToFit="1"/>
    </xf>
    <xf numFmtId="0" fontId="10" fillId="0" borderId="44" xfId="3" applyFont="1" applyBorder="1" applyAlignment="1">
      <alignment horizontal="center" vertical="center" shrinkToFit="1"/>
    </xf>
    <xf numFmtId="0" fontId="10" fillId="0" borderId="45" xfId="3" applyFont="1" applyBorder="1" applyAlignment="1">
      <alignment horizontal="center" vertical="center" shrinkToFit="1"/>
    </xf>
    <xf numFmtId="0" fontId="10" fillId="0" borderId="154" xfId="3" applyFont="1" applyBorder="1" applyAlignment="1">
      <alignment horizontal="center" vertical="center" shrinkToFit="1"/>
    </xf>
    <xf numFmtId="0" fontId="19" fillId="0" borderId="28" xfId="3" applyFont="1" applyBorder="1" applyAlignment="1">
      <alignment horizontal="center" vertical="center" shrinkToFit="1"/>
    </xf>
    <xf numFmtId="0" fontId="10" fillId="0" borderId="52" xfId="3" applyFont="1" applyBorder="1" applyAlignment="1">
      <alignment horizontal="center" vertical="center" shrinkToFit="1"/>
    </xf>
    <xf numFmtId="0" fontId="10" fillId="0" borderId="53" xfId="3" applyFont="1" applyBorder="1" applyAlignment="1">
      <alignment horizontal="center" vertical="center" shrinkToFit="1"/>
    </xf>
    <xf numFmtId="0" fontId="10" fillId="0" borderId="170" xfId="3" applyFont="1" applyBorder="1" applyAlignment="1">
      <alignment horizontal="center" vertical="center" shrinkToFit="1"/>
    </xf>
    <xf numFmtId="0" fontId="19" fillId="0" borderId="7" xfId="3" applyFont="1" applyBorder="1" applyAlignment="1">
      <alignment horizontal="center" vertical="center" shrinkToFit="1"/>
    </xf>
    <xf numFmtId="0" fontId="10" fillId="0" borderId="56" xfId="3" applyFont="1" applyBorder="1" applyAlignment="1">
      <alignment horizontal="center" vertical="center" shrinkToFit="1"/>
    </xf>
    <xf numFmtId="0" fontId="10" fillId="0" borderId="57" xfId="3" applyFont="1" applyBorder="1" applyAlignment="1">
      <alignment horizontal="center" vertical="center" shrinkToFit="1"/>
    </xf>
    <xf numFmtId="0" fontId="10" fillId="0" borderId="174" xfId="3" applyFont="1" applyBorder="1" applyAlignment="1">
      <alignment horizontal="center" vertical="center" shrinkToFit="1"/>
    </xf>
    <xf numFmtId="0" fontId="19" fillId="0" borderId="146" xfId="3" applyFont="1" applyBorder="1" applyAlignment="1">
      <alignment horizontal="center" vertical="center" shrinkToFit="1"/>
    </xf>
    <xf numFmtId="0" fontId="10" fillId="0" borderId="62" xfId="3" applyFont="1" applyBorder="1" applyAlignment="1">
      <alignment horizontal="center" vertical="center" shrinkToFit="1"/>
    </xf>
    <xf numFmtId="0" fontId="10" fillId="0" borderId="74" xfId="3" applyFont="1" applyBorder="1" applyAlignment="1">
      <alignment horizontal="center" vertical="center" shrinkToFit="1"/>
    </xf>
    <xf numFmtId="0" fontId="10" fillId="0" borderId="166" xfId="3" applyFont="1" applyBorder="1" applyAlignment="1">
      <alignment horizontal="center" vertical="center" shrinkToFit="1"/>
    </xf>
    <xf numFmtId="0" fontId="10" fillId="0" borderId="44" xfId="3" applyFont="1" applyFill="1" applyBorder="1" applyAlignment="1">
      <alignment horizontal="center" vertical="center" shrinkToFit="1"/>
    </xf>
    <xf numFmtId="0" fontId="19" fillId="0" borderId="35" xfId="3" applyFont="1" applyBorder="1" applyAlignment="1">
      <alignment horizontal="center" vertical="center" shrinkToFit="1"/>
    </xf>
    <xf numFmtId="0" fontId="19" fillId="0" borderId="36" xfId="3" applyFont="1" applyBorder="1" applyAlignment="1">
      <alignment horizontal="center" vertical="center" shrinkToFit="1"/>
    </xf>
    <xf numFmtId="0" fontId="10" fillId="0" borderId="48" xfId="3" applyFont="1" applyBorder="1" applyAlignment="1">
      <alignment horizontal="center" vertical="center" shrinkToFit="1"/>
    </xf>
    <xf numFmtId="0" fontId="10" fillId="0" borderId="49" xfId="3" applyFont="1" applyBorder="1" applyAlignment="1">
      <alignment horizontal="center" vertical="center" shrinkToFit="1"/>
    </xf>
    <xf numFmtId="0" fontId="10" fillId="0" borderId="87" xfId="3" applyFont="1" applyBorder="1" applyAlignment="1">
      <alignment horizontal="center" vertical="center" shrinkToFit="1"/>
    </xf>
    <xf numFmtId="0" fontId="10" fillId="0" borderId="34" xfId="3" applyFont="1" applyBorder="1" applyAlignment="1">
      <alignment vertical="center" shrinkToFit="1"/>
    </xf>
    <xf numFmtId="0" fontId="10" fillId="0" borderId="156" xfId="3" applyFont="1" applyBorder="1" applyAlignment="1">
      <alignment vertical="center" shrinkToFit="1"/>
    </xf>
    <xf numFmtId="0" fontId="19" fillId="0" borderId="10" xfId="3" applyFont="1" applyBorder="1" applyAlignment="1">
      <alignment horizontal="center" vertical="center" shrinkToFit="1"/>
    </xf>
    <xf numFmtId="0" fontId="10" fillId="0" borderId="112" xfId="3" applyFont="1" applyBorder="1" applyAlignment="1">
      <alignment horizontal="center" vertical="center" shrinkToFit="1"/>
    </xf>
    <xf numFmtId="0" fontId="10" fillId="0" borderId="44" xfId="3" applyFont="1" applyBorder="1" applyAlignment="1">
      <alignment vertical="center" shrinkToFit="1"/>
    </xf>
    <xf numFmtId="0" fontId="10" fillId="0" borderId="45" xfId="3" applyFont="1" applyBorder="1" applyAlignment="1">
      <alignment vertical="center" shrinkToFit="1"/>
    </xf>
    <xf numFmtId="0" fontId="10" fillId="0" borderId="154" xfId="3" applyFont="1" applyBorder="1" applyAlignment="1">
      <alignment vertical="center" shrinkToFit="1"/>
    </xf>
    <xf numFmtId="0" fontId="10" fillId="0" borderId="106" xfId="3" applyFont="1" applyBorder="1" applyAlignment="1">
      <alignment horizontal="center" vertical="center" shrinkToFit="1"/>
    </xf>
    <xf numFmtId="0" fontId="10" fillId="0" borderId="62" xfId="3" applyFont="1" applyBorder="1" applyAlignment="1">
      <alignment vertical="center" shrinkToFit="1"/>
    </xf>
    <xf numFmtId="0" fontId="10" fillId="0" borderId="74" xfId="3" applyFont="1" applyBorder="1" applyAlignment="1">
      <alignment vertical="center" shrinkToFit="1"/>
    </xf>
    <xf numFmtId="0" fontId="10" fillId="0" borderId="118" xfId="3" applyFont="1" applyBorder="1" applyAlignment="1">
      <alignment horizontal="center" vertical="center" shrinkToFit="1"/>
    </xf>
    <xf numFmtId="0" fontId="19" fillId="0" borderId="129" xfId="3" applyFont="1" applyBorder="1" applyAlignment="1">
      <alignment horizontal="center" vertical="center" shrinkToFit="1"/>
    </xf>
    <xf numFmtId="0" fontId="10" fillId="0" borderId="42" xfId="3" applyFont="1" applyBorder="1" applyAlignment="1">
      <alignment horizontal="center" vertical="center" shrinkToFit="1"/>
    </xf>
    <xf numFmtId="0" fontId="10" fillId="0" borderId="27" xfId="3" applyFont="1" applyBorder="1" applyAlignment="1">
      <alignment horizontal="center" vertical="center" shrinkToFit="1"/>
    </xf>
    <xf numFmtId="0" fontId="10" fillId="0" borderId="129" xfId="3" applyFont="1" applyBorder="1" applyAlignment="1">
      <alignment horizontal="center" vertical="center" shrinkToFit="1"/>
    </xf>
    <xf numFmtId="0" fontId="10" fillId="0" borderId="66" xfId="3" applyFont="1" applyBorder="1" applyAlignment="1">
      <alignment horizontal="center" vertical="center" shrinkToFit="1"/>
    </xf>
    <xf numFmtId="0" fontId="10" fillId="0" borderId="0" xfId="3" applyFont="1" applyBorder="1" applyAlignment="1">
      <alignment horizontal="center" vertical="center" shrinkToFit="1"/>
    </xf>
    <xf numFmtId="0" fontId="10" fillId="0" borderId="27" xfId="3" applyFont="1" applyBorder="1" applyAlignment="1">
      <alignment vertical="center" shrinkToFit="1"/>
    </xf>
    <xf numFmtId="0" fontId="10" fillId="0" borderId="129" xfId="3" applyFont="1" applyBorder="1" applyAlignment="1">
      <alignment vertical="center" shrinkToFit="1"/>
    </xf>
    <xf numFmtId="0" fontId="10" fillId="0" borderId="69" xfId="3" applyFont="1" applyBorder="1" applyAlignment="1">
      <alignment horizontal="center" vertical="center" shrinkToFit="1"/>
    </xf>
    <xf numFmtId="0" fontId="10" fillId="0" borderId="133" xfId="3" applyFont="1" applyBorder="1" applyAlignment="1">
      <alignment horizontal="center" vertical="center" shrinkToFit="1"/>
    </xf>
    <xf numFmtId="0" fontId="10" fillId="0" borderId="132" xfId="3" applyFont="1" applyBorder="1" applyAlignment="1">
      <alignment horizontal="center" vertical="center" shrinkToFit="1"/>
    </xf>
    <xf numFmtId="0" fontId="10" fillId="0" borderId="122" xfId="3" applyFont="1" applyBorder="1" applyAlignment="1">
      <alignment vertical="center" shrinkToFit="1"/>
    </xf>
    <xf numFmtId="0" fontId="10" fillId="0" borderId="113" xfId="3" applyFont="1" applyBorder="1" applyAlignment="1">
      <alignment horizontal="center" vertical="center" shrinkToFit="1"/>
    </xf>
    <xf numFmtId="0" fontId="10" fillId="0" borderId="133" xfId="3" applyFont="1" applyBorder="1" applyAlignment="1">
      <alignment vertical="center" shrinkToFit="1"/>
    </xf>
    <xf numFmtId="0" fontId="10" fillId="0" borderId="132" xfId="3" applyFont="1" applyBorder="1" applyAlignment="1">
      <alignment vertical="center" shrinkToFit="1"/>
    </xf>
    <xf numFmtId="0" fontId="19" fillId="0" borderId="0" xfId="3" applyFont="1" applyBorder="1" applyAlignment="1">
      <alignment vertical="center"/>
    </xf>
    <xf numFmtId="0" fontId="19" fillId="0" borderId="37" xfId="3" applyFont="1" applyBorder="1" applyAlignment="1">
      <alignment horizontal="center" vertical="center" shrinkToFit="1"/>
    </xf>
    <xf numFmtId="0" fontId="10" fillId="0" borderId="116" xfId="3" applyFont="1" applyBorder="1" applyAlignment="1">
      <alignment horizontal="center" vertical="center" shrinkToFit="1"/>
    </xf>
    <xf numFmtId="0" fontId="10" fillId="2" borderId="44" xfId="3" applyFont="1" applyFill="1" applyBorder="1" applyAlignment="1">
      <alignment horizontal="center" vertical="center" shrinkToFit="1"/>
    </xf>
    <xf numFmtId="0" fontId="28" fillId="0" borderId="44" xfId="3" applyFont="1" applyFill="1" applyBorder="1" applyAlignment="1">
      <alignment horizontal="center" vertical="center" wrapText="1" shrinkToFit="1"/>
    </xf>
    <xf numFmtId="0" fontId="10" fillId="0" borderId="152" xfId="3" applyFont="1" applyBorder="1" applyAlignment="1">
      <alignment horizontal="center" vertical="center" shrinkToFit="1"/>
    </xf>
    <xf numFmtId="0" fontId="19" fillId="0" borderId="151" xfId="3" applyFont="1" applyBorder="1" applyAlignment="1">
      <alignment horizontal="center" vertical="center" shrinkToFit="1"/>
    </xf>
    <xf numFmtId="0" fontId="10" fillId="0" borderId="151" xfId="3" applyFont="1" applyBorder="1" applyAlignment="1">
      <alignment horizontal="center" vertical="top" wrapText="1" shrinkToFit="1"/>
    </xf>
    <xf numFmtId="0" fontId="19" fillId="0" borderId="120" xfId="3" applyFont="1" applyBorder="1" applyAlignment="1">
      <alignment horizontal="center" vertical="center" shrinkToFit="1"/>
    </xf>
    <xf numFmtId="0" fontId="10" fillId="0" borderId="120" xfId="3" applyFont="1" applyBorder="1" applyAlignment="1">
      <alignment horizontal="center" vertical="top" wrapText="1" shrinkToFit="1"/>
    </xf>
    <xf numFmtId="0" fontId="10" fillId="0" borderId="68" xfId="3" applyFont="1" applyBorder="1" applyAlignment="1">
      <alignment vertical="center"/>
    </xf>
    <xf numFmtId="0" fontId="10" fillId="0" borderId="0" xfId="3" applyFont="1" applyBorder="1" applyAlignment="1">
      <alignment vertical="center"/>
    </xf>
    <xf numFmtId="0" fontId="10" fillId="0" borderId="0" xfId="3" applyFont="1" applyAlignment="1">
      <alignment horizontal="center" vertical="center"/>
    </xf>
    <xf numFmtId="0" fontId="10" fillId="0" borderId="0" xfId="3" applyFont="1" applyAlignment="1">
      <alignment horizontal="right" vertical="center"/>
    </xf>
    <xf numFmtId="0" fontId="9" fillId="0" borderId="0" xfId="3" applyFont="1" applyAlignment="1">
      <alignment horizontal="right" vertical="center"/>
    </xf>
    <xf numFmtId="0" fontId="10" fillId="0" borderId="61" xfId="3" applyFont="1" applyFill="1" applyBorder="1" applyAlignment="1">
      <alignment horizontal="center" vertical="center" shrinkToFit="1"/>
    </xf>
    <xf numFmtId="0" fontId="10" fillId="0" borderId="58" xfId="3" applyFont="1" applyFill="1" applyBorder="1" applyAlignment="1" applyProtection="1">
      <alignment horizontal="center" vertical="center" shrinkToFit="1"/>
      <protection locked="0"/>
    </xf>
    <xf numFmtId="0" fontId="10" fillId="0" borderId="45" xfId="3" applyFont="1" applyFill="1" applyBorder="1" applyAlignment="1">
      <alignment horizontal="center" vertical="center" shrinkToFit="1"/>
    </xf>
    <xf numFmtId="0" fontId="10" fillId="0" borderId="42" xfId="3" applyFont="1" applyFill="1" applyBorder="1" applyAlignment="1" applyProtection="1">
      <alignment horizontal="center" vertical="center" shrinkToFit="1"/>
      <protection locked="0"/>
    </xf>
    <xf numFmtId="0" fontId="10" fillId="0" borderId="50" xfId="3" applyFont="1" applyFill="1" applyBorder="1" applyAlignment="1" applyProtection="1">
      <alignment horizontal="center" vertical="center" shrinkToFit="1"/>
      <protection locked="0"/>
    </xf>
    <xf numFmtId="0" fontId="10" fillId="0" borderId="57" xfId="3" applyFont="1" applyFill="1" applyBorder="1" applyAlignment="1">
      <alignment horizontal="center" vertical="center" shrinkToFit="1"/>
    </xf>
    <xf numFmtId="0" fontId="10" fillId="0" borderId="54" xfId="3" applyFont="1" applyFill="1" applyBorder="1" applyAlignment="1" applyProtection="1">
      <alignment horizontal="center" vertical="center" shrinkToFit="1"/>
      <protection locked="0"/>
    </xf>
    <xf numFmtId="0" fontId="10" fillId="0" borderId="13" xfId="3" applyFont="1" applyFill="1" applyBorder="1" applyAlignment="1">
      <alignment horizontal="right" shrinkToFit="1"/>
    </xf>
    <xf numFmtId="0" fontId="10" fillId="0" borderId="74" xfId="3" applyFont="1" applyFill="1" applyBorder="1" applyAlignment="1">
      <alignment horizontal="center" vertical="center" shrinkToFit="1"/>
    </xf>
    <xf numFmtId="0" fontId="10" fillId="0" borderId="72" xfId="3" applyFont="1" applyFill="1" applyBorder="1" applyAlignment="1" applyProtection="1">
      <alignment horizontal="center" vertical="center" shrinkToFit="1"/>
      <protection locked="0"/>
    </xf>
    <xf numFmtId="0" fontId="10" fillId="0" borderId="53" xfId="3" applyFont="1" applyFill="1" applyBorder="1" applyAlignment="1">
      <alignment horizontal="center" vertical="center" shrinkToFit="1"/>
    </xf>
    <xf numFmtId="0" fontId="10" fillId="0" borderId="63" xfId="3" applyFont="1" applyFill="1" applyBorder="1" applyAlignment="1">
      <alignment horizontal="right" shrinkToFit="1"/>
    </xf>
    <xf numFmtId="0" fontId="10" fillId="0" borderId="49" xfId="3" applyFont="1" applyFill="1" applyBorder="1" applyAlignment="1">
      <alignment horizontal="center" vertical="center" shrinkToFit="1"/>
    </xf>
    <xf numFmtId="0" fontId="10" fillId="0" borderId="46" xfId="3" applyFont="1" applyFill="1" applyBorder="1" applyAlignment="1" applyProtection="1">
      <alignment horizontal="center" vertical="center" shrinkToFit="1"/>
      <protection locked="0"/>
    </xf>
    <xf numFmtId="0" fontId="10" fillId="0" borderId="27" xfId="3" applyFont="1" applyFill="1" applyBorder="1" applyAlignment="1">
      <alignment horizontal="center" vertical="center" wrapText="1" shrinkToFit="1"/>
    </xf>
    <xf numFmtId="0" fontId="10" fillId="0" borderId="129" xfId="3" applyFont="1" applyFill="1" applyBorder="1" applyAlignment="1">
      <alignment horizontal="center" vertical="center" shrinkToFit="1"/>
    </xf>
    <xf numFmtId="0" fontId="10" fillId="0" borderId="66" xfId="3" applyFont="1" applyFill="1" applyBorder="1" applyAlignment="1" applyProtection="1">
      <alignment horizontal="center" vertical="center" shrinkToFit="1"/>
      <protection locked="0"/>
    </xf>
    <xf numFmtId="0" fontId="10" fillId="0" borderId="132" xfId="3" applyFont="1" applyFill="1" applyBorder="1" applyAlignment="1">
      <alignment horizontal="center" vertical="center" shrinkToFit="1"/>
    </xf>
    <xf numFmtId="0" fontId="10" fillId="0" borderId="122" xfId="3" applyFont="1" applyFill="1" applyBorder="1" applyAlignment="1" applyProtection="1">
      <alignment horizontal="center" vertical="center" shrinkToFit="1"/>
      <protection locked="0"/>
    </xf>
    <xf numFmtId="0" fontId="10" fillId="0" borderId="67" xfId="3" applyFont="1" applyFill="1" applyBorder="1" applyAlignment="1">
      <alignment horizontal="center" vertical="center" shrinkToFit="1"/>
    </xf>
    <xf numFmtId="0" fontId="10" fillId="0" borderId="22" xfId="3" applyFont="1" applyFill="1" applyBorder="1" applyAlignment="1">
      <alignment horizontal="right" shrinkToFit="1"/>
    </xf>
    <xf numFmtId="0" fontId="10" fillId="0" borderId="71" xfId="3" applyFont="1" applyFill="1" applyBorder="1" applyAlignment="1">
      <alignment horizontal="center" vertical="center"/>
    </xf>
    <xf numFmtId="0" fontId="9" fillId="0" borderId="7" xfId="3" applyFont="1" applyFill="1" applyBorder="1" applyAlignment="1">
      <alignment horizontal="center" vertical="center" shrinkToFit="1"/>
    </xf>
    <xf numFmtId="0" fontId="9" fillId="0" borderId="9" xfId="3" applyFont="1" applyFill="1" applyBorder="1" applyAlignment="1">
      <alignment horizontal="center" vertical="center" shrinkToFit="1"/>
    </xf>
    <xf numFmtId="0" fontId="9" fillId="0" borderId="145" xfId="3" applyFont="1" applyFill="1" applyBorder="1" applyAlignment="1">
      <alignment horizontal="center" vertical="center" shrinkToFit="1"/>
    </xf>
    <xf numFmtId="0" fontId="10" fillId="0" borderId="146" xfId="3" applyFont="1" applyFill="1" applyBorder="1" applyAlignment="1">
      <alignment horizontal="center" vertical="center" shrinkToFit="1"/>
    </xf>
    <xf numFmtId="0" fontId="19" fillId="0" borderId="148" xfId="3" applyFont="1" applyFill="1" applyBorder="1" applyAlignment="1">
      <alignment horizontal="center" vertical="center" shrinkToFit="1"/>
    </xf>
    <xf numFmtId="0" fontId="10" fillId="0" borderId="143" xfId="3" applyFont="1" applyFill="1" applyBorder="1" applyAlignment="1">
      <alignment horizontal="center" vertical="center" shrinkToFit="1"/>
    </xf>
    <xf numFmtId="0" fontId="10" fillId="0" borderId="7" xfId="3" applyFont="1" applyFill="1" applyBorder="1" applyAlignment="1">
      <alignment horizontal="center" vertical="center" shrinkToFit="1"/>
    </xf>
    <xf numFmtId="0" fontId="19" fillId="0" borderId="119" xfId="3" applyFont="1" applyFill="1" applyBorder="1" applyAlignment="1">
      <alignment horizontal="center" vertical="center" shrinkToFit="1"/>
    </xf>
    <xf numFmtId="0" fontId="10" fillId="0" borderId="9" xfId="3" applyFont="1" applyFill="1" applyBorder="1" applyAlignment="1">
      <alignment horizontal="center" vertical="center" shrinkToFit="1"/>
    </xf>
    <xf numFmtId="0" fontId="16" fillId="2" borderId="14" xfId="0" applyFont="1" applyFill="1" applyBorder="1" applyAlignment="1">
      <alignment horizontal="center" vertical="center" shrinkToFit="1"/>
    </xf>
    <xf numFmtId="0" fontId="16" fillId="2" borderId="99" xfId="0" applyFont="1" applyFill="1" applyBorder="1" applyAlignment="1">
      <alignment horizontal="center" vertical="center" shrinkToFit="1"/>
    </xf>
    <xf numFmtId="0" fontId="16" fillId="2" borderId="17" xfId="0" applyFont="1" applyFill="1" applyBorder="1" applyAlignment="1">
      <alignment horizontal="center" vertical="center" shrinkToFit="1"/>
    </xf>
    <xf numFmtId="0" fontId="16" fillId="2" borderId="109" xfId="0" applyFont="1" applyFill="1" applyBorder="1" applyAlignment="1">
      <alignment horizontal="center" vertical="center" shrinkToFit="1"/>
    </xf>
    <xf numFmtId="0" fontId="16" fillId="2" borderId="18" xfId="0" applyFont="1" applyFill="1" applyBorder="1" applyAlignment="1">
      <alignment horizontal="center" vertical="center" shrinkToFit="1"/>
    </xf>
    <xf numFmtId="0" fontId="16" fillId="2" borderId="119" xfId="0" applyFont="1" applyFill="1" applyBorder="1" applyAlignment="1">
      <alignment horizontal="center" vertical="center" shrinkToFit="1"/>
    </xf>
    <xf numFmtId="0" fontId="16" fillId="2" borderId="120" xfId="0" applyFont="1" applyFill="1" applyBorder="1" applyAlignment="1">
      <alignment horizontal="center" vertical="center" shrinkToFit="1"/>
    </xf>
    <xf numFmtId="0" fontId="16" fillId="2" borderId="121" xfId="0" applyFont="1" applyFill="1" applyBorder="1" applyAlignment="1">
      <alignment horizontal="center" vertical="center" shrinkToFit="1"/>
    </xf>
    <xf numFmtId="0" fontId="16" fillId="2" borderId="39" xfId="0" applyFont="1" applyFill="1" applyBorder="1" applyAlignment="1">
      <alignment horizontal="center" vertical="center" shrinkToFit="1"/>
    </xf>
    <xf numFmtId="0" fontId="16" fillId="2" borderId="84" xfId="0" applyFont="1" applyFill="1" applyBorder="1" applyAlignment="1">
      <alignment horizontal="center" vertical="center" shrinkToFit="1"/>
    </xf>
    <xf numFmtId="0" fontId="16" fillId="2" borderId="95" xfId="0" applyFont="1" applyFill="1" applyBorder="1" applyAlignment="1">
      <alignment horizontal="center" vertical="center" shrinkToFit="1"/>
    </xf>
    <xf numFmtId="0" fontId="16" fillId="2" borderId="43" xfId="0" applyFont="1" applyFill="1" applyBorder="1" applyAlignment="1">
      <alignment horizontal="center" vertical="center" shrinkToFit="1"/>
    </xf>
    <xf numFmtId="0" fontId="16" fillId="2" borderId="85" xfId="0" applyFont="1" applyFill="1" applyBorder="1" applyAlignment="1">
      <alignment horizontal="center" vertical="center" shrinkToFit="1"/>
    </xf>
    <xf numFmtId="0" fontId="16" fillId="2" borderId="91" xfId="0" applyFont="1" applyFill="1" applyBorder="1" applyAlignment="1">
      <alignment horizontal="center" vertical="center" shrinkToFit="1"/>
    </xf>
    <xf numFmtId="0" fontId="16" fillId="2" borderId="55" xfId="0" applyFont="1" applyFill="1" applyBorder="1" applyAlignment="1">
      <alignment horizontal="center" vertical="center" shrinkToFit="1"/>
    </xf>
    <xf numFmtId="0" fontId="16" fillId="2" borderId="107" xfId="0" applyFont="1" applyFill="1" applyBorder="1" applyAlignment="1">
      <alignment horizontal="center" vertical="center" shrinkToFit="1"/>
    </xf>
    <xf numFmtId="0" fontId="16" fillId="2" borderId="98" xfId="0" applyFont="1" applyFill="1" applyBorder="1" applyAlignment="1">
      <alignment horizontal="center" vertical="center" shrinkToFit="1"/>
    </xf>
    <xf numFmtId="0" fontId="16" fillId="2" borderId="81" xfId="0" applyFont="1" applyFill="1" applyBorder="1" applyAlignment="1">
      <alignment horizontal="center" vertical="center" shrinkToFit="1"/>
    </xf>
    <xf numFmtId="0" fontId="16" fillId="2" borderId="112" xfId="0" applyFont="1" applyFill="1" applyBorder="1" applyAlignment="1">
      <alignment horizontal="center" vertical="center" shrinkToFit="1"/>
    </xf>
    <xf numFmtId="0" fontId="16" fillId="2" borderId="115" xfId="0" applyFont="1" applyFill="1" applyBorder="1" applyAlignment="1">
      <alignment horizontal="center" vertical="center" shrinkToFit="1"/>
    </xf>
    <xf numFmtId="0" fontId="16" fillId="2" borderId="73" xfId="0" applyFont="1" applyFill="1" applyBorder="1" applyAlignment="1">
      <alignment horizontal="center" vertical="center" shrinkToFit="1"/>
    </xf>
    <xf numFmtId="0" fontId="16" fillId="2" borderId="118" xfId="0" applyFont="1" applyFill="1" applyBorder="1" applyAlignment="1">
      <alignment horizontal="center" vertical="center" shrinkToFit="1"/>
    </xf>
    <xf numFmtId="0" fontId="16" fillId="2" borderId="59" xfId="0" applyFont="1" applyFill="1" applyBorder="1" applyAlignment="1">
      <alignment horizontal="center" vertical="center" shrinkToFit="1"/>
    </xf>
    <xf numFmtId="0" fontId="16" fillId="2" borderId="116" xfId="0" applyFont="1" applyFill="1" applyBorder="1" applyAlignment="1">
      <alignment horizontal="center" vertical="center" shrinkToFit="1"/>
    </xf>
    <xf numFmtId="0" fontId="16" fillId="2" borderId="106" xfId="0" applyFont="1" applyFill="1" applyBorder="1" applyAlignment="1">
      <alignment horizontal="center" vertical="center" shrinkToFit="1"/>
    </xf>
    <xf numFmtId="0" fontId="16" fillId="2" borderId="90" xfId="0" applyFont="1" applyFill="1" applyBorder="1" applyAlignment="1">
      <alignment horizontal="center" vertical="center" shrinkToFit="1"/>
    </xf>
    <xf numFmtId="0" fontId="16" fillId="2" borderId="47" xfId="0" applyFont="1" applyFill="1" applyBorder="1" applyAlignment="1">
      <alignment horizontal="center" vertical="center" shrinkToFit="1"/>
    </xf>
    <xf numFmtId="0" fontId="16" fillId="2" borderId="87" xfId="0" applyFont="1" applyFill="1" applyBorder="1" applyAlignment="1">
      <alignment horizontal="center" vertical="center" shrinkToFit="1"/>
    </xf>
    <xf numFmtId="0" fontId="16" fillId="2" borderId="92" xfId="0" applyFont="1" applyFill="1" applyBorder="1" applyAlignment="1">
      <alignment horizontal="center" vertical="center" shrinkToFit="1"/>
    </xf>
    <xf numFmtId="0" fontId="16" fillId="2" borderId="78" xfId="0" applyFont="1" applyFill="1" applyBorder="1" applyAlignment="1">
      <alignment horizontal="center" vertical="center" shrinkToFit="1"/>
    </xf>
    <xf numFmtId="0" fontId="16" fillId="2" borderId="104" xfId="0" applyFont="1" applyFill="1" applyBorder="1" applyAlignment="1">
      <alignment horizontal="center" vertical="center" shrinkToFit="1"/>
    </xf>
    <xf numFmtId="0" fontId="16" fillId="2" borderId="93" xfId="0" applyFont="1" applyFill="1" applyBorder="1" applyAlignment="1">
      <alignment horizontal="center" vertical="center" shrinkToFit="1"/>
    </xf>
    <xf numFmtId="0" fontId="16" fillId="2" borderId="15" xfId="0" applyFont="1" applyFill="1" applyBorder="1" applyAlignment="1">
      <alignment horizontal="center" vertical="center" shrinkToFit="1"/>
    </xf>
    <xf numFmtId="0" fontId="16" fillId="2" borderId="83" xfId="0" applyFont="1" applyFill="1" applyBorder="1" applyAlignment="1">
      <alignment horizontal="center" vertical="center" shrinkToFit="1"/>
    </xf>
    <xf numFmtId="0" fontId="16" fillId="2" borderId="70" xfId="0" applyFont="1" applyFill="1" applyBorder="1" applyAlignment="1">
      <alignment horizontal="center" vertical="center" shrinkToFit="1"/>
    </xf>
    <xf numFmtId="0" fontId="16" fillId="2" borderId="108" xfId="0" applyFont="1" applyFill="1" applyBorder="1" applyAlignment="1">
      <alignment horizontal="center" vertical="center" shrinkToFit="1"/>
    </xf>
    <xf numFmtId="0" fontId="16" fillId="2" borderId="96" xfId="0" applyFont="1" applyFill="1" applyBorder="1" applyAlignment="1">
      <alignment horizontal="center" vertical="center" shrinkToFit="1"/>
    </xf>
    <xf numFmtId="0" fontId="16" fillId="2" borderId="29" xfId="0" applyFont="1" applyFill="1" applyBorder="1" applyAlignment="1">
      <alignment horizontal="center" vertical="center" shrinkToFit="1"/>
    </xf>
    <xf numFmtId="0" fontId="16" fillId="2" borderId="79" xfId="0" applyFont="1" applyFill="1" applyBorder="1" applyAlignment="1">
      <alignment horizontal="center" vertical="center" shrinkToFit="1"/>
    </xf>
    <xf numFmtId="0" fontId="16" fillId="2" borderId="16" xfId="0" applyFont="1" applyFill="1" applyBorder="1" applyAlignment="1">
      <alignment horizontal="center" vertical="center" shrinkToFit="1"/>
    </xf>
    <xf numFmtId="0" fontId="16" fillId="2" borderId="82" xfId="0" applyFont="1" applyFill="1" applyBorder="1" applyAlignment="1">
      <alignment horizontal="center" vertical="center" shrinkToFit="1"/>
    </xf>
    <xf numFmtId="0" fontId="16" fillId="2" borderId="100" xfId="0" applyFont="1" applyFill="1" applyBorder="1" applyAlignment="1">
      <alignment horizontal="center" vertical="center" shrinkToFit="1"/>
    </xf>
    <xf numFmtId="0" fontId="16" fillId="2" borderId="101" xfId="0" applyFont="1" applyFill="1" applyBorder="1" applyAlignment="1">
      <alignment horizontal="center" vertical="center" shrinkToFit="1"/>
    </xf>
    <xf numFmtId="0" fontId="16" fillId="2" borderId="113" xfId="0" applyFont="1" applyFill="1" applyBorder="1" applyAlignment="1">
      <alignment horizontal="center" vertical="center" shrinkToFit="1"/>
    </xf>
    <xf numFmtId="0" fontId="16" fillId="2" borderId="111" xfId="0" applyFont="1" applyFill="1" applyBorder="1" applyAlignment="1">
      <alignment horizontal="center" vertical="center" shrinkToFit="1"/>
    </xf>
    <xf numFmtId="0" fontId="16" fillId="2" borderId="102" xfId="0" applyFont="1" applyFill="1" applyBorder="1" applyAlignment="1">
      <alignment horizontal="center" vertical="center" shrinkToFit="1"/>
    </xf>
    <xf numFmtId="0" fontId="16" fillId="2" borderId="103" xfId="0" applyFont="1" applyFill="1" applyBorder="1" applyAlignment="1">
      <alignment horizontal="center" vertical="center" shrinkToFit="1"/>
    </xf>
    <xf numFmtId="0" fontId="16" fillId="2" borderId="33" xfId="0" applyFont="1" applyFill="1" applyBorder="1" applyAlignment="1">
      <alignment horizontal="center" vertical="center" shrinkToFit="1"/>
    </xf>
    <xf numFmtId="0" fontId="16" fillId="2" borderId="89" xfId="0" applyFont="1" applyFill="1" applyBorder="1" applyAlignment="1">
      <alignment horizontal="center" vertical="center" shrinkToFit="1"/>
    </xf>
    <xf numFmtId="0" fontId="16" fillId="2" borderId="88" xfId="0" applyFont="1" applyFill="1" applyBorder="1" applyAlignment="1">
      <alignment horizontal="center" vertical="center" shrinkToFit="1"/>
    </xf>
    <xf numFmtId="0" fontId="16" fillId="2" borderId="110" xfId="0" applyFont="1" applyFill="1" applyBorder="1" applyAlignment="1">
      <alignment horizontal="center" vertical="center" shrinkToFit="1"/>
    </xf>
    <xf numFmtId="0" fontId="16" fillId="2" borderId="51" xfId="0" applyFont="1" applyFill="1" applyBorder="1" applyAlignment="1">
      <alignment horizontal="center" vertical="center" shrinkToFit="1"/>
    </xf>
    <xf numFmtId="0" fontId="16" fillId="2" borderId="105" xfId="0" applyFont="1" applyFill="1" applyBorder="1" applyAlignment="1">
      <alignment horizontal="center" vertical="center" shrinkToFit="1"/>
    </xf>
    <xf numFmtId="0" fontId="16" fillId="2" borderId="97" xfId="0" applyFont="1" applyFill="1" applyBorder="1" applyAlignment="1">
      <alignment horizontal="center" vertical="center" shrinkToFit="1"/>
    </xf>
    <xf numFmtId="0" fontId="4" fillId="2" borderId="26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horizontal="center" vertical="center" shrinkToFit="1"/>
    </xf>
    <xf numFmtId="0" fontId="16" fillId="2" borderId="24" xfId="0" applyFont="1" applyFill="1" applyBorder="1" applyAlignment="1">
      <alignment horizontal="center" vertical="center" shrinkToFit="1"/>
    </xf>
    <xf numFmtId="0" fontId="16" fillId="2" borderId="12" xfId="0" applyFont="1" applyFill="1" applyBorder="1" applyAlignment="1">
      <alignment horizontal="center" vertical="center" shrinkToFit="1"/>
    </xf>
    <xf numFmtId="0" fontId="5" fillId="2" borderId="26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23" fillId="2" borderId="23" xfId="0" applyFont="1" applyFill="1" applyBorder="1" applyAlignment="1">
      <alignment horizontal="center" vertical="center" shrinkToFit="1"/>
    </xf>
    <xf numFmtId="0" fontId="16" fillId="2" borderId="2" xfId="0" applyFont="1" applyFill="1" applyBorder="1" applyAlignment="1">
      <alignment horizontal="center" vertical="center" shrinkToFit="1"/>
    </xf>
    <xf numFmtId="0" fontId="16" fillId="2" borderId="3" xfId="0" applyFont="1" applyFill="1" applyBorder="1" applyAlignment="1">
      <alignment horizontal="center" vertical="center" shrinkToFit="1"/>
    </xf>
    <xf numFmtId="0" fontId="16" fillId="2" borderId="4" xfId="0" applyFont="1" applyFill="1" applyBorder="1" applyAlignment="1">
      <alignment horizontal="center" vertical="center" shrinkToFit="1"/>
    </xf>
    <xf numFmtId="0" fontId="16" fillId="2" borderId="71" xfId="0" applyFont="1" applyFill="1" applyBorder="1" applyAlignment="1">
      <alignment horizontal="center" vertical="center" shrinkToFit="1"/>
    </xf>
    <xf numFmtId="0" fontId="16" fillId="2" borderId="64" xfId="0" applyFont="1" applyFill="1" applyBorder="1" applyAlignment="1">
      <alignment horizontal="center" vertical="center" wrapText="1" shrinkToFit="1"/>
    </xf>
    <xf numFmtId="0" fontId="16" fillId="2" borderId="27" xfId="0" applyFont="1" applyFill="1" applyBorder="1" applyAlignment="1">
      <alignment horizontal="center" vertical="center" wrapText="1" shrinkToFit="1"/>
    </xf>
    <xf numFmtId="0" fontId="16" fillId="2" borderId="19" xfId="0" applyFont="1" applyFill="1" applyBorder="1" applyAlignment="1">
      <alignment horizontal="center" vertical="center" shrinkToFit="1"/>
    </xf>
    <xf numFmtId="0" fontId="16" fillId="2" borderId="94" xfId="0" applyFont="1" applyFill="1" applyBorder="1" applyAlignment="1">
      <alignment horizontal="center" vertical="center" shrinkToFit="1"/>
    </xf>
    <xf numFmtId="0" fontId="16" fillId="2" borderId="46" xfId="0" applyFont="1" applyFill="1" applyBorder="1" applyAlignment="1">
      <alignment horizontal="center" vertical="center" shrinkToFit="1"/>
    </xf>
    <xf numFmtId="0" fontId="16" fillId="2" borderId="42" xfId="0" applyFont="1" applyFill="1" applyBorder="1" applyAlignment="1">
      <alignment horizontal="center" vertical="center" shrinkToFit="1"/>
    </xf>
    <xf numFmtId="0" fontId="16" fillId="2" borderId="122" xfId="0" applyFont="1" applyFill="1" applyBorder="1" applyAlignment="1">
      <alignment horizontal="center" vertical="center" shrinkToFit="1"/>
    </xf>
    <xf numFmtId="0" fontId="16" fillId="2" borderId="114" xfId="0" applyFont="1" applyFill="1" applyBorder="1" applyAlignment="1">
      <alignment horizontal="center" vertical="center" shrinkToFit="1"/>
    </xf>
    <xf numFmtId="0" fontId="16" fillId="2" borderId="28" xfId="0" applyFont="1" applyFill="1" applyBorder="1" applyAlignment="1">
      <alignment horizontal="center" vertical="center" shrinkToFit="1"/>
    </xf>
    <xf numFmtId="0" fontId="16" fillId="2" borderId="36" xfId="0" applyFont="1" applyFill="1" applyBorder="1" applyAlignment="1">
      <alignment horizontal="center" vertical="center" shrinkToFit="1"/>
    </xf>
    <xf numFmtId="0" fontId="16" fillId="2" borderId="65" xfId="0" applyFont="1" applyFill="1" applyBorder="1" applyAlignment="1">
      <alignment horizontal="center" vertical="center" shrinkToFit="1"/>
    </xf>
    <xf numFmtId="0" fontId="16" fillId="2" borderId="20" xfId="0" applyFont="1" applyFill="1" applyBorder="1" applyAlignment="1">
      <alignment horizontal="center" vertical="center" shrinkToFit="1"/>
    </xf>
    <xf numFmtId="0" fontId="16" fillId="2" borderId="67" xfId="0" applyFont="1" applyFill="1" applyBorder="1" applyAlignment="1">
      <alignment horizontal="center" vertical="center" shrinkToFit="1"/>
    </xf>
    <xf numFmtId="0" fontId="16" fillId="2" borderId="68" xfId="0" applyFont="1" applyFill="1" applyBorder="1" applyAlignment="1">
      <alignment horizontal="center" vertical="center" shrinkToFit="1"/>
    </xf>
    <xf numFmtId="0" fontId="16" fillId="2" borderId="69" xfId="0" applyFont="1" applyFill="1" applyBorder="1" applyAlignment="1">
      <alignment horizontal="center" vertical="center" shrinkToFit="1"/>
    </xf>
    <xf numFmtId="0" fontId="16" fillId="2" borderId="34" xfId="0" applyFont="1" applyFill="1" applyBorder="1" applyAlignment="1">
      <alignment horizontal="center" vertical="center" wrapText="1" shrinkToFit="1"/>
    </xf>
    <xf numFmtId="0" fontId="16" fillId="2" borderId="30" xfId="0" applyFont="1" applyFill="1" applyBorder="1" applyAlignment="1">
      <alignment horizontal="center" vertical="center" shrinkToFit="1"/>
    </xf>
    <xf numFmtId="0" fontId="16" fillId="2" borderId="13" xfId="0" applyFont="1" applyFill="1" applyBorder="1" applyAlignment="1">
      <alignment horizontal="center" vertical="center" shrinkToFit="1"/>
    </xf>
    <xf numFmtId="0" fontId="16" fillId="2" borderId="117" xfId="0" applyFont="1" applyFill="1" applyBorder="1" applyAlignment="1">
      <alignment horizontal="center" vertical="center" shrinkToFit="1"/>
    </xf>
    <xf numFmtId="0" fontId="12" fillId="2" borderId="23" xfId="0" applyFont="1" applyFill="1" applyBorder="1" applyAlignment="1">
      <alignment horizontal="center" vertical="center" shrinkToFit="1"/>
    </xf>
    <xf numFmtId="0" fontId="12" fillId="2" borderId="12" xfId="0" applyFont="1" applyFill="1" applyBorder="1" applyAlignment="1">
      <alignment horizontal="center" vertical="center" shrinkToFit="1"/>
    </xf>
    <xf numFmtId="0" fontId="14" fillId="2" borderId="26" xfId="0" applyFont="1" applyFill="1" applyBorder="1" applyAlignment="1">
      <alignment horizontal="center" vertical="center"/>
    </xf>
    <xf numFmtId="0" fontId="14" fillId="2" borderId="31" xfId="0" applyFont="1" applyFill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13" fillId="2" borderId="31" xfId="0" applyFont="1" applyFill="1" applyBorder="1" applyAlignment="1">
      <alignment horizontal="center" vertical="center"/>
    </xf>
    <xf numFmtId="0" fontId="13" fillId="2" borderId="3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shrinkToFit="1"/>
    </xf>
    <xf numFmtId="0" fontId="12" fillId="2" borderId="4" xfId="0" applyFont="1" applyFill="1" applyBorder="1" applyAlignment="1">
      <alignment horizontal="center" vertical="center" shrinkToFit="1"/>
    </xf>
    <xf numFmtId="0" fontId="12" fillId="2" borderId="2" xfId="0" applyFont="1" applyFill="1" applyBorder="1" applyAlignment="1">
      <alignment horizontal="center" vertical="center" shrinkToFit="1"/>
    </xf>
    <xf numFmtId="0" fontId="12" fillId="2" borderId="14" xfId="0" applyFont="1" applyFill="1" applyBorder="1" applyAlignment="1">
      <alignment horizontal="center" vertical="center" shrinkToFit="1"/>
    </xf>
    <xf numFmtId="0" fontId="12" fillId="2" borderId="16" xfId="0" applyFont="1" applyFill="1" applyBorder="1" applyAlignment="1">
      <alignment horizontal="center" vertical="center" shrinkToFit="1"/>
    </xf>
    <xf numFmtId="0" fontId="12" fillId="2" borderId="33" xfId="0" applyFont="1" applyFill="1" applyBorder="1" applyAlignment="1">
      <alignment horizontal="center" vertical="center" shrinkToFit="1"/>
    </xf>
    <xf numFmtId="0" fontId="12" fillId="2" borderId="24" xfId="0" applyFont="1" applyFill="1" applyBorder="1" applyAlignment="1">
      <alignment horizontal="center" vertical="center" shrinkToFit="1"/>
    </xf>
    <xf numFmtId="0" fontId="12" fillId="2" borderId="18" xfId="0" applyFont="1" applyFill="1" applyBorder="1" applyAlignment="1">
      <alignment horizontal="center" vertical="center" shrinkToFit="1"/>
    </xf>
    <xf numFmtId="0" fontId="12" fillId="2" borderId="19" xfId="0" applyFont="1" applyFill="1" applyBorder="1" applyAlignment="1">
      <alignment horizontal="center" vertical="center" shrinkToFit="1"/>
    </xf>
    <xf numFmtId="0" fontId="12" fillId="2" borderId="138" xfId="0" applyFont="1" applyFill="1" applyBorder="1" applyAlignment="1">
      <alignment horizontal="center" vertical="center" shrinkToFit="1"/>
    </xf>
    <xf numFmtId="0" fontId="12" fillId="2" borderId="24" xfId="0" applyFont="1" applyFill="1" applyBorder="1" applyAlignment="1">
      <alignment horizontal="center" vertical="center" wrapText="1" shrinkToFit="1"/>
    </xf>
    <xf numFmtId="0" fontId="12" fillId="2" borderId="34" xfId="0" applyFont="1" applyFill="1" applyBorder="1" applyAlignment="1">
      <alignment horizontal="center" vertical="center" shrinkToFit="1"/>
    </xf>
    <xf numFmtId="0" fontId="12" fillId="2" borderId="27" xfId="0" applyFont="1" applyFill="1" applyBorder="1" applyAlignment="1">
      <alignment horizontal="center" vertical="center" shrinkToFit="1"/>
    </xf>
    <xf numFmtId="0" fontId="12" fillId="2" borderId="63" xfId="0" applyFont="1" applyFill="1" applyBorder="1" applyAlignment="1">
      <alignment horizontal="center" vertical="center" shrinkToFit="1"/>
    </xf>
    <xf numFmtId="0" fontId="12" fillId="2" borderId="131" xfId="0" applyFont="1" applyFill="1" applyBorder="1" applyAlignment="1">
      <alignment horizontal="center" vertical="center" shrinkToFit="1"/>
    </xf>
    <xf numFmtId="0" fontId="12" fillId="0" borderId="34" xfId="0" applyFont="1" applyFill="1" applyBorder="1" applyAlignment="1">
      <alignment horizontal="center" vertical="center" shrinkToFit="1"/>
    </xf>
    <xf numFmtId="0" fontId="12" fillId="0" borderId="27" xfId="0" applyFont="1" applyFill="1" applyBorder="1" applyAlignment="1">
      <alignment horizontal="center" vertical="center" shrinkToFit="1"/>
    </xf>
    <xf numFmtId="0" fontId="12" fillId="0" borderId="62" xfId="0" applyFont="1" applyFill="1" applyBorder="1" applyAlignment="1">
      <alignment horizontal="center" vertical="center" shrinkToFit="1"/>
    </xf>
    <xf numFmtId="0" fontId="12" fillId="2" borderId="130" xfId="0" applyFont="1" applyFill="1" applyBorder="1" applyAlignment="1">
      <alignment horizontal="center" vertical="center" shrinkToFit="1"/>
    </xf>
    <xf numFmtId="0" fontId="12" fillId="2" borderId="24" xfId="0" applyFont="1" applyFill="1" applyBorder="1" applyAlignment="1">
      <alignment horizontal="center" wrapText="1" shrinkToFit="1"/>
    </xf>
    <xf numFmtId="0" fontId="12" fillId="2" borderId="12" xfId="0" applyFont="1" applyFill="1" applyBorder="1" applyAlignment="1">
      <alignment horizontal="center" shrinkToFit="1"/>
    </xf>
    <xf numFmtId="0" fontId="12" fillId="2" borderId="125" xfId="0" applyFont="1" applyFill="1" applyBorder="1" applyAlignment="1">
      <alignment horizontal="center" vertical="center" shrinkToFit="1"/>
    </xf>
    <xf numFmtId="0" fontId="12" fillId="2" borderId="65" xfId="0" applyFont="1" applyFill="1" applyBorder="1" applyAlignment="1">
      <alignment horizontal="center" vertical="center" shrinkToFit="1"/>
    </xf>
    <xf numFmtId="0" fontId="12" fillId="2" borderId="20" xfId="0" applyFont="1" applyFill="1" applyBorder="1" applyAlignment="1" applyProtection="1">
      <alignment horizontal="center" vertical="center" shrinkToFit="1"/>
      <protection locked="0"/>
    </xf>
    <xf numFmtId="0" fontId="12" fillId="2" borderId="67" xfId="0" applyFont="1" applyFill="1" applyBorder="1" applyAlignment="1" applyProtection="1">
      <alignment horizontal="center" vertical="center" shrinkToFit="1"/>
      <protection locked="0"/>
    </xf>
    <xf numFmtId="0" fontId="12" fillId="2" borderId="68" xfId="0" applyFont="1" applyFill="1" applyBorder="1" applyAlignment="1" applyProtection="1">
      <alignment horizontal="center" vertical="center" shrinkToFit="1"/>
      <protection locked="0"/>
    </xf>
    <xf numFmtId="0" fontId="12" fillId="2" borderId="69" xfId="0" applyFont="1" applyFill="1" applyBorder="1" applyAlignment="1" applyProtection="1">
      <alignment horizontal="center" vertical="center" shrinkToFit="1"/>
      <protection locked="0"/>
    </xf>
    <xf numFmtId="0" fontId="12" fillId="2" borderId="29" xfId="0" applyFont="1" applyFill="1" applyBorder="1" applyAlignment="1">
      <alignment horizontal="center" vertical="center" shrinkToFit="1"/>
    </xf>
    <xf numFmtId="0" fontId="12" fillId="2" borderId="13" xfId="0" applyFont="1" applyFill="1" applyBorder="1" applyAlignment="1">
      <alignment horizontal="center" vertical="center" shrinkToFit="1"/>
    </xf>
    <xf numFmtId="0" fontId="12" fillId="2" borderId="126" xfId="0" applyFont="1" applyFill="1" applyBorder="1" applyAlignment="1">
      <alignment horizontal="center" vertical="center" shrinkToFit="1"/>
    </xf>
    <xf numFmtId="0" fontId="12" fillId="2" borderId="121" xfId="0" applyFont="1" applyFill="1" applyBorder="1" applyAlignment="1">
      <alignment horizontal="center" vertical="center" shrinkToFit="1"/>
    </xf>
    <xf numFmtId="0" fontId="0" fillId="2" borderId="64" xfId="0" applyFill="1" applyBorder="1" applyAlignment="1">
      <alignment horizontal="center" vertical="center" shrinkToFit="1"/>
    </xf>
    <xf numFmtId="0" fontId="0" fillId="2" borderId="13" xfId="0" applyFill="1" applyBorder="1" applyAlignment="1">
      <alignment horizontal="center" vertical="center" shrinkToFit="1"/>
    </xf>
    <xf numFmtId="0" fontId="0" fillId="2" borderId="37" xfId="0" applyFill="1" applyBorder="1" applyAlignment="1">
      <alignment horizontal="center" vertical="center" shrinkToFit="1"/>
    </xf>
    <xf numFmtId="0" fontId="0" fillId="2" borderId="36" xfId="0" applyFill="1" applyBorder="1" applyAlignment="1">
      <alignment horizontal="center" vertical="center" shrinkToFit="1"/>
    </xf>
    <xf numFmtId="0" fontId="0" fillId="2" borderId="24" xfId="0" applyFont="1" applyFill="1" applyBorder="1" applyAlignment="1">
      <alignment horizontal="center" vertical="center" shrinkToFit="1"/>
    </xf>
    <xf numFmtId="0" fontId="0" fillId="2" borderId="12" xfId="0" applyFont="1" applyFill="1" applyBorder="1" applyAlignment="1">
      <alignment horizontal="center" vertical="center" shrinkToFit="1"/>
    </xf>
    <xf numFmtId="0" fontId="15" fillId="2" borderId="20" xfId="0" applyFont="1" applyFill="1" applyBorder="1" applyAlignment="1">
      <alignment horizontal="center" vertical="center" shrinkToFit="1"/>
    </xf>
    <xf numFmtId="0" fontId="15" fillId="2" borderId="67" xfId="0" applyFont="1" applyFill="1" applyBorder="1" applyAlignment="1">
      <alignment horizontal="center" vertical="center" shrinkToFit="1"/>
    </xf>
    <xf numFmtId="0" fontId="15" fillId="2" borderId="68" xfId="0" applyFont="1" applyFill="1" applyBorder="1" applyAlignment="1">
      <alignment horizontal="center" vertical="center" shrinkToFit="1"/>
    </xf>
    <xf numFmtId="0" fontId="15" fillId="2" borderId="69" xfId="0" applyFont="1" applyFill="1" applyBorder="1" applyAlignment="1">
      <alignment horizontal="center" vertical="center" shrinkToFit="1"/>
    </xf>
    <xf numFmtId="0" fontId="17" fillId="2" borderId="23" xfId="0" applyFont="1" applyFill="1" applyBorder="1" applyAlignment="1">
      <alignment horizontal="center" vertical="center" shrinkToFit="1"/>
    </xf>
    <xf numFmtId="0" fontId="17" fillId="2" borderId="24" xfId="0" applyFont="1" applyFill="1" applyBorder="1" applyAlignment="1">
      <alignment horizontal="center" vertical="center" shrinkToFit="1"/>
    </xf>
    <xf numFmtId="0" fontId="2" fillId="2" borderId="64" xfId="0" applyFont="1" applyFill="1" applyBorder="1" applyAlignment="1">
      <alignment horizontal="center" vertical="center" shrinkToFit="1"/>
    </xf>
    <xf numFmtId="0" fontId="0" fillId="2" borderId="27" xfId="0" applyFill="1" applyBorder="1" applyAlignment="1">
      <alignment horizontal="center" vertical="center" shrinkToFit="1"/>
    </xf>
    <xf numFmtId="0" fontId="2" fillId="2" borderId="37" xfId="0" applyFont="1" applyFill="1" applyBorder="1" applyAlignment="1">
      <alignment horizontal="center" vertical="center" shrinkToFit="1"/>
    </xf>
    <xf numFmtId="0" fontId="0" fillId="2" borderId="129" xfId="0" applyFill="1" applyBorder="1" applyAlignment="1">
      <alignment horizontal="center" vertical="center" shrinkToFit="1"/>
    </xf>
    <xf numFmtId="0" fontId="6" fillId="2" borderId="64" xfId="0" applyFont="1" applyFill="1" applyBorder="1" applyAlignment="1">
      <alignment vertical="center" shrinkToFit="1"/>
    </xf>
    <xf numFmtId="0" fontId="0" fillId="2" borderId="27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6" fillId="2" borderId="23" xfId="0" applyFont="1" applyFill="1" applyBorder="1" applyAlignment="1">
      <alignment horizontal="center" vertical="center" shrinkToFit="1"/>
    </xf>
    <xf numFmtId="0" fontId="6" fillId="2" borderId="24" xfId="0" applyFont="1" applyFill="1" applyBorder="1" applyAlignment="1">
      <alignment horizontal="center" vertical="center" shrinkToFit="1"/>
    </xf>
    <xf numFmtId="0" fontId="2" fillId="2" borderId="23" xfId="0" applyFont="1" applyFill="1" applyBorder="1" applyAlignment="1">
      <alignment horizontal="center" vertical="center" shrinkToFit="1"/>
    </xf>
    <xf numFmtId="0" fontId="2" fillId="2" borderId="24" xfId="0" applyFont="1" applyFill="1" applyBorder="1" applyAlignment="1">
      <alignment horizontal="center" vertical="center" shrinkToFit="1"/>
    </xf>
    <xf numFmtId="0" fontId="2" fillId="2" borderId="12" xfId="0" applyFont="1" applyFill="1" applyBorder="1" applyAlignment="1">
      <alignment horizontal="center" vertical="center" shrinkToFit="1"/>
    </xf>
    <xf numFmtId="0" fontId="4" fillId="2" borderId="23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shrinkToFit="1"/>
    </xf>
    <xf numFmtId="0" fontId="0" fillId="2" borderId="125" xfId="0" applyFill="1" applyBorder="1" applyAlignment="1">
      <alignment horizontal="center" vertical="center" shrinkToFit="1"/>
    </xf>
    <xf numFmtId="0" fontId="0" fillId="2" borderId="65" xfId="0" applyFill="1" applyBorder="1" applyAlignment="1">
      <alignment horizontal="center" vertical="center" shrinkToFit="1"/>
    </xf>
    <xf numFmtId="0" fontId="23" fillId="2" borderId="3" xfId="0" applyFont="1" applyFill="1" applyBorder="1" applyAlignment="1">
      <alignment horizontal="center" vertical="center" shrinkToFit="1"/>
    </xf>
    <xf numFmtId="0" fontId="3" fillId="2" borderId="23" xfId="0" applyFont="1" applyFill="1" applyBorder="1" applyAlignment="1">
      <alignment horizontal="center" vertical="center" shrinkToFit="1"/>
    </xf>
    <xf numFmtId="0" fontId="2" fillId="2" borderId="18" xfId="0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27" xfId="0" applyFont="1" applyFill="1" applyBorder="1" applyAlignment="1">
      <alignment horizontal="center" vertical="center" shrinkToFit="1"/>
    </xf>
    <xf numFmtId="0" fontId="2" fillId="2" borderId="143" xfId="0" applyFont="1" applyFill="1" applyBorder="1" applyAlignment="1">
      <alignment horizontal="center" vertical="center" shrinkToFit="1"/>
    </xf>
    <xf numFmtId="0" fontId="6" fillId="2" borderId="130" xfId="0" applyFont="1" applyFill="1" applyBorder="1" applyAlignment="1">
      <alignment horizontal="center" vertical="center" shrinkToFit="1"/>
    </xf>
    <xf numFmtId="0" fontId="2" fillId="2" borderId="34" xfId="0" applyFont="1" applyFill="1" applyBorder="1" applyAlignment="1">
      <alignment horizontal="center" vertical="center" shrinkToFit="1"/>
    </xf>
    <xf numFmtId="0" fontId="2" fillId="2" borderId="125" xfId="0" applyFont="1" applyFill="1" applyBorder="1" applyAlignment="1">
      <alignment horizontal="center" vertical="center" shrinkToFit="1"/>
    </xf>
    <xf numFmtId="0" fontId="0" fillId="2" borderId="66" xfId="0" applyFill="1" applyBorder="1" applyAlignment="1">
      <alignment horizontal="center" vertical="center" shrinkToFit="1"/>
    </xf>
    <xf numFmtId="0" fontId="10" fillId="2" borderId="145" xfId="0" applyFont="1" applyFill="1" applyBorder="1" applyAlignment="1">
      <alignment horizontal="center" vertical="center" shrinkToFit="1"/>
    </xf>
    <xf numFmtId="0" fontId="10" fillId="2" borderId="82" xfId="0" applyFont="1" applyFill="1" applyBorder="1" applyAlignment="1">
      <alignment horizontal="center" vertical="center" shrinkToFit="1"/>
    </xf>
    <xf numFmtId="0" fontId="10" fillId="2" borderId="100" xfId="0" applyFont="1" applyFill="1" applyBorder="1" applyAlignment="1">
      <alignment horizontal="center" vertical="center" shrinkToFit="1"/>
    </xf>
    <xf numFmtId="0" fontId="10" fillId="2" borderId="16" xfId="0" applyFont="1" applyFill="1" applyBorder="1" applyAlignment="1">
      <alignment horizontal="center" vertical="center" shrinkToFit="1"/>
    </xf>
    <xf numFmtId="0" fontId="10" fillId="2" borderId="33" xfId="0" applyFont="1" applyFill="1" applyBorder="1" applyAlignment="1">
      <alignment horizontal="center" vertical="center" shrinkToFit="1"/>
    </xf>
    <xf numFmtId="0" fontId="10" fillId="2" borderId="21" xfId="0" applyFont="1" applyFill="1" applyBorder="1" applyAlignment="1">
      <alignment horizontal="right" vertical="center" shrinkToFit="1"/>
    </xf>
    <xf numFmtId="0" fontId="10" fillId="2" borderId="22" xfId="0" applyFont="1" applyFill="1" applyBorder="1" applyAlignment="1">
      <alignment horizontal="right" vertical="center" shrinkToFit="1"/>
    </xf>
    <xf numFmtId="0" fontId="9" fillId="2" borderId="16" xfId="0" applyFont="1" applyFill="1" applyBorder="1" applyAlignment="1">
      <alignment horizontal="center" vertical="center" shrinkToFit="1"/>
    </xf>
    <xf numFmtId="0" fontId="9" fillId="2" borderId="82" xfId="0" applyFont="1" applyFill="1" applyBorder="1" applyAlignment="1">
      <alignment horizontal="center" vertical="center" shrinkToFit="1"/>
    </xf>
    <xf numFmtId="0" fontId="9" fillId="2" borderId="100" xfId="0" applyFont="1" applyFill="1" applyBorder="1" applyAlignment="1">
      <alignment horizontal="center" vertical="center" shrinkToFit="1"/>
    </xf>
    <xf numFmtId="0" fontId="9" fillId="2" borderId="33" xfId="0" applyFont="1" applyFill="1" applyBorder="1" applyAlignment="1">
      <alignment horizontal="center" vertical="center" shrinkToFit="1"/>
    </xf>
    <xf numFmtId="0" fontId="10" fillId="2" borderId="150" xfId="0" applyFont="1" applyFill="1" applyBorder="1" applyAlignment="1">
      <alignment horizontal="center" vertical="center" shrinkToFit="1"/>
    </xf>
    <xf numFmtId="0" fontId="10" fillId="2" borderId="149" xfId="0" applyFont="1" applyFill="1" applyBorder="1" applyAlignment="1">
      <alignment horizontal="center" vertical="center" shrinkToFit="1"/>
    </xf>
    <xf numFmtId="0" fontId="10" fillId="2" borderId="138" xfId="0" applyFont="1" applyFill="1" applyBorder="1" applyAlignment="1">
      <alignment horizontal="center" vertical="center" shrinkToFit="1"/>
    </xf>
    <xf numFmtId="0" fontId="10" fillId="2" borderId="148" xfId="0" applyFont="1" applyFill="1" applyBorder="1" applyAlignment="1">
      <alignment horizontal="center" vertical="center" shrinkToFit="1"/>
    </xf>
    <xf numFmtId="0" fontId="10" fillId="2" borderId="147" xfId="0" applyFont="1" applyFill="1" applyBorder="1" applyAlignment="1">
      <alignment horizontal="center" vertical="center" shrinkToFit="1"/>
    </xf>
    <xf numFmtId="0" fontId="10" fillId="2" borderId="126" xfId="0" applyFont="1" applyFill="1" applyBorder="1" applyAlignment="1" applyProtection="1">
      <alignment horizontal="center" vertical="center" shrinkToFit="1"/>
      <protection locked="0"/>
    </xf>
    <xf numFmtId="0" fontId="10" fillId="2" borderId="121" xfId="0" applyFont="1" applyFill="1" applyBorder="1" applyAlignment="1" applyProtection="1">
      <alignment horizontal="center" vertical="center" shrinkToFit="1"/>
      <protection locked="0"/>
    </xf>
    <xf numFmtId="0" fontId="9" fillId="2" borderId="23" xfId="0" applyFont="1" applyFill="1" applyBorder="1" applyAlignment="1">
      <alignment horizontal="center" vertical="center" shrinkToFit="1"/>
    </xf>
    <xf numFmtId="0" fontId="9" fillId="2" borderId="12" xfId="0" applyFont="1" applyFill="1" applyBorder="1" applyAlignment="1">
      <alignment horizontal="center" vertical="center" shrinkToFit="1"/>
    </xf>
    <xf numFmtId="0" fontId="9" fillId="2" borderId="2" xfId="0" applyFont="1" applyFill="1" applyBorder="1" applyAlignment="1">
      <alignment horizontal="center" vertical="center" shrinkToFit="1"/>
    </xf>
    <xf numFmtId="0" fontId="9" fillId="2" borderId="3" xfId="0" applyFont="1" applyFill="1" applyBorder="1" applyAlignment="1">
      <alignment horizontal="center" vertical="center" shrinkToFit="1"/>
    </xf>
    <xf numFmtId="0" fontId="9" fillId="2" borderId="14" xfId="0" applyFont="1" applyFill="1" applyBorder="1" applyAlignment="1">
      <alignment horizontal="center" vertical="center" shrinkToFit="1"/>
    </xf>
    <xf numFmtId="0" fontId="9" fillId="2" borderId="4" xfId="0" applyFont="1" applyFill="1" applyBorder="1" applyAlignment="1">
      <alignment horizontal="center" vertical="center" shrinkToFit="1"/>
    </xf>
    <xf numFmtId="0" fontId="9" fillId="2" borderId="88" xfId="0" applyFont="1" applyFill="1" applyBorder="1" applyAlignment="1">
      <alignment horizontal="center" vertical="center" shrinkToFit="1"/>
    </xf>
    <xf numFmtId="0" fontId="9" fillId="2" borderId="81" xfId="0" applyFont="1" applyFill="1" applyBorder="1" applyAlignment="1">
      <alignment horizontal="center" vertical="center" shrinkToFit="1"/>
    </xf>
    <xf numFmtId="0" fontId="9" fillId="2" borderId="89" xfId="0" applyFont="1" applyFill="1" applyBorder="1" applyAlignment="1">
      <alignment horizontal="center" vertical="center" shrinkToFit="1"/>
    </xf>
    <xf numFmtId="0" fontId="20" fillId="2" borderId="20" xfId="0" applyFont="1" applyFill="1" applyBorder="1" applyAlignment="1">
      <alignment horizontal="center" vertical="center" shrinkToFit="1"/>
    </xf>
    <xf numFmtId="0" fontId="20" fillId="2" borderId="67" xfId="0" applyFont="1" applyFill="1" applyBorder="1" applyAlignment="1">
      <alignment horizontal="center" vertical="center" shrinkToFit="1"/>
    </xf>
    <xf numFmtId="0" fontId="20" fillId="2" borderId="68" xfId="0" applyFont="1" applyFill="1" applyBorder="1" applyAlignment="1">
      <alignment horizontal="center" vertical="center" shrinkToFit="1"/>
    </xf>
    <xf numFmtId="0" fontId="20" fillId="2" borderId="69" xfId="0" applyFont="1" applyFill="1" applyBorder="1" applyAlignment="1">
      <alignment horizontal="center" vertical="center" shrinkToFit="1"/>
    </xf>
    <xf numFmtId="0" fontId="10" fillId="2" borderId="20" xfId="0" applyFont="1" applyFill="1" applyBorder="1" applyAlignment="1">
      <alignment horizontal="center" vertical="top" wrapText="1" shrinkToFit="1"/>
    </xf>
    <xf numFmtId="0" fontId="10" fillId="2" borderId="151" xfId="0" applyFont="1" applyFill="1" applyBorder="1" applyAlignment="1">
      <alignment horizontal="center" vertical="top" wrapText="1" shrinkToFit="1"/>
    </xf>
    <xf numFmtId="0" fontId="10" fillId="2" borderId="21" xfId="0" applyFont="1" applyFill="1" applyBorder="1" applyAlignment="1">
      <alignment horizontal="center" vertical="top" wrapText="1" shrinkToFit="1"/>
    </xf>
    <xf numFmtId="0" fontId="10" fillId="2" borderId="120" xfId="0" applyFont="1" applyFill="1" applyBorder="1" applyAlignment="1">
      <alignment horizontal="center" vertical="top" wrapText="1" shrinkToFit="1"/>
    </xf>
    <xf numFmtId="0" fontId="10" fillId="2" borderId="23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37" xfId="0" applyFont="1" applyFill="1" applyBorder="1" applyAlignment="1">
      <alignment horizontal="center" vertical="center" shrinkToFit="1"/>
    </xf>
    <xf numFmtId="0" fontId="10" fillId="2" borderId="36" xfId="0" applyFont="1" applyFill="1" applyBorder="1" applyAlignment="1">
      <alignment horizontal="center" vertical="center" shrinkToFit="1"/>
    </xf>
    <xf numFmtId="0" fontId="10" fillId="2" borderId="51" xfId="0" applyFont="1" applyFill="1" applyBorder="1" applyAlignment="1">
      <alignment horizontal="center" vertical="center" shrinkToFit="1"/>
    </xf>
    <xf numFmtId="0" fontId="10" fillId="2" borderId="105" xfId="0" applyFont="1" applyFill="1" applyBorder="1" applyAlignment="1">
      <alignment horizontal="center" vertical="center" shrinkToFit="1"/>
    </xf>
    <xf numFmtId="0" fontId="10" fillId="2" borderId="97" xfId="0" applyFont="1" applyFill="1" applyBorder="1" applyAlignment="1">
      <alignment horizontal="center" vertical="center" shrinkToFit="1"/>
    </xf>
    <xf numFmtId="0" fontId="10" fillId="2" borderId="152" xfId="0" applyFont="1" applyFill="1" applyBorder="1" applyAlignment="1">
      <alignment horizontal="center" vertical="center" shrinkToFit="1"/>
    </xf>
    <xf numFmtId="0" fontId="9" fillId="2" borderId="20" xfId="0" applyFont="1" applyFill="1" applyBorder="1" applyAlignment="1">
      <alignment horizontal="center" vertical="center" shrinkToFit="1"/>
    </xf>
    <xf numFmtId="0" fontId="9" fillId="2" borderId="21" xfId="0" applyFont="1" applyFill="1" applyBorder="1" applyAlignment="1">
      <alignment horizontal="center" vertical="center" shrinkToFit="1"/>
    </xf>
    <xf numFmtId="0" fontId="10" fillId="2" borderId="78" xfId="0" applyFont="1" applyFill="1" applyBorder="1" applyAlignment="1">
      <alignment horizontal="center" vertical="center" shrinkToFit="1"/>
    </xf>
    <xf numFmtId="0" fontId="10" fillId="2" borderId="104" xfId="0" applyFont="1" applyFill="1" applyBorder="1" applyAlignment="1">
      <alignment horizontal="center" vertical="center" shrinkToFit="1"/>
    </xf>
    <xf numFmtId="0" fontId="10" fillId="2" borderId="93" xfId="0" applyFont="1" applyFill="1" applyBorder="1" applyAlignment="1">
      <alignment horizontal="center" vertical="center" shrinkToFit="1"/>
    </xf>
    <xf numFmtId="0" fontId="10" fillId="2" borderId="117" xfId="0" applyFont="1" applyFill="1" applyBorder="1" applyAlignment="1">
      <alignment horizontal="center" vertical="center" shrinkToFit="1"/>
    </xf>
    <xf numFmtId="0" fontId="10" fillId="2" borderId="15" xfId="0" applyFont="1" applyFill="1" applyBorder="1" applyAlignment="1">
      <alignment horizontal="center" vertical="center" shrinkToFit="1"/>
    </xf>
    <xf numFmtId="0" fontId="10" fillId="2" borderId="83" xfId="0" applyFont="1" applyFill="1" applyBorder="1" applyAlignment="1">
      <alignment horizontal="center" vertical="center" shrinkToFit="1"/>
    </xf>
    <xf numFmtId="0" fontId="10" fillId="2" borderId="70" xfId="0" applyFont="1" applyFill="1" applyBorder="1" applyAlignment="1">
      <alignment horizontal="center" vertical="center" shrinkToFit="1"/>
    </xf>
    <xf numFmtId="0" fontId="10" fillId="2" borderId="110" xfId="0" applyFont="1" applyFill="1" applyBorder="1" applyAlignment="1">
      <alignment horizontal="center" vertical="center" shrinkToFit="1"/>
    </xf>
    <xf numFmtId="0" fontId="10" fillId="2" borderId="39" xfId="0" applyFont="1" applyFill="1" applyBorder="1" applyAlignment="1">
      <alignment horizontal="center" vertical="center" shrinkToFit="1"/>
    </xf>
    <xf numFmtId="0" fontId="10" fillId="2" borderId="84" xfId="0" applyFont="1" applyFill="1" applyBorder="1" applyAlignment="1">
      <alignment horizontal="center" vertical="center" shrinkToFit="1"/>
    </xf>
    <xf numFmtId="0" fontId="10" fillId="2" borderId="95" xfId="0" applyFont="1" applyFill="1" applyBorder="1" applyAlignment="1">
      <alignment horizontal="center" vertical="center" shrinkToFit="1"/>
    </xf>
    <xf numFmtId="0" fontId="10" fillId="2" borderId="23" xfId="0" applyFont="1" applyFill="1" applyBorder="1" applyAlignment="1">
      <alignment horizontal="center" vertical="center" shrinkToFit="1"/>
    </xf>
    <xf numFmtId="0" fontId="10" fillId="2" borderId="24" xfId="0" applyFont="1" applyFill="1" applyBorder="1" applyAlignment="1">
      <alignment horizontal="center" vertical="center" shrinkToFit="1"/>
    </xf>
    <xf numFmtId="0" fontId="10" fillId="2" borderId="59" xfId="0" applyFont="1" applyFill="1" applyBorder="1" applyAlignment="1">
      <alignment horizontal="center" vertical="center" shrinkToFit="1"/>
    </xf>
    <xf numFmtId="0" fontId="10" fillId="2" borderId="108" xfId="0" applyFont="1" applyFill="1" applyBorder="1" applyAlignment="1">
      <alignment horizontal="center" vertical="center" shrinkToFit="1"/>
    </xf>
    <xf numFmtId="0" fontId="10" fillId="2" borderId="96" xfId="0" applyFont="1" applyFill="1" applyBorder="1" applyAlignment="1">
      <alignment horizontal="center" vertical="center" shrinkToFit="1"/>
    </xf>
    <xf numFmtId="0" fontId="10" fillId="2" borderId="116" xfId="0" applyFont="1" applyFill="1" applyBorder="1" applyAlignment="1">
      <alignment horizontal="center" vertical="center" shrinkToFit="1"/>
    </xf>
    <xf numFmtId="0" fontId="9" fillId="2" borderId="64" xfId="0" applyFont="1" applyFill="1" applyBorder="1" applyAlignment="1">
      <alignment horizontal="center" vertical="center" wrapText="1" shrinkToFit="1"/>
    </xf>
    <xf numFmtId="0" fontId="9" fillId="2" borderId="27" xfId="0" applyFont="1" applyFill="1" applyBorder="1" applyAlignment="1">
      <alignment horizontal="center" vertical="center" wrapText="1" shrinkToFit="1"/>
    </xf>
    <xf numFmtId="0" fontId="10" fillId="2" borderId="43" xfId="0" applyFont="1" applyFill="1" applyBorder="1" applyAlignment="1">
      <alignment horizontal="center" vertical="center" shrinkToFit="1"/>
    </xf>
    <xf numFmtId="0" fontId="10" fillId="2" borderId="85" xfId="0" applyFont="1" applyFill="1" applyBorder="1" applyAlignment="1">
      <alignment horizontal="center" vertical="center" shrinkToFit="1"/>
    </xf>
    <xf numFmtId="0" fontId="10" fillId="2" borderId="91" xfId="0" applyFont="1" applyFill="1" applyBorder="1" applyAlignment="1">
      <alignment horizontal="center" vertical="center" shrinkToFit="1"/>
    </xf>
    <xf numFmtId="0" fontId="10" fillId="2" borderId="112" xfId="0" applyFont="1" applyFill="1" applyBorder="1" applyAlignment="1">
      <alignment horizontal="center" vertical="center" shrinkToFit="1"/>
    </xf>
    <xf numFmtId="0" fontId="10" fillId="2" borderId="55" xfId="0" applyFont="1" applyFill="1" applyBorder="1" applyAlignment="1">
      <alignment horizontal="center" vertical="center" shrinkToFit="1"/>
    </xf>
    <xf numFmtId="0" fontId="10" fillId="2" borderId="107" xfId="0" applyFont="1" applyFill="1" applyBorder="1" applyAlignment="1">
      <alignment horizontal="center" vertical="center" shrinkToFit="1"/>
    </xf>
    <xf numFmtId="0" fontId="10" fillId="2" borderId="98" xfId="0" applyFont="1" applyFill="1" applyBorder="1" applyAlignment="1">
      <alignment horizontal="center" vertical="center" shrinkToFit="1"/>
    </xf>
    <xf numFmtId="0" fontId="10" fillId="2" borderId="115" xfId="0" applyFont="1" applyFill="1" applyBorder="1" applyAlignment="1">
      <alignment horizontal="center" vertical="center" shrinkToFit="1"/>
    </xf>
    <xf numFmtId="0" fontId="10" fillId="2" borderId="111" xfId="0" applyFont="1" applyFill="1" applyBorder="1" applyAlignment="1">
      <alignment horizontal="center" vertical="center" shrinkToFit="1"/>
    </xf>
    <xf numFmtId="0" fontId="10" fillId="2" borderId="47" xfId="0" applyFont="1" applyFill="1" applyBorder="1" applyAlignment="1">
      <alignment horizontal="center" vertical="center" shrinkToFit="1"/>
    </xf>
    <xf numFmtId="0" fontId="10" fillId="2" borderId="114" xfId="0" applyFont="1" applyFill="1" applyBorder="1" applyAlignment="1">
      <alignment horizontal="center" vertical="center" shrinkToFit="1"/>
    </xf>
    <xf numFmtId="0" fontId="10" fillId="2" borderId="14" xfId="0" applyFont="1" applyFill="1" applyBorder="1" applyAlignment="1">
      <alignment horizontal="center" vertical="center" shrinkToFit="1"/>
    </xf>
    <xf numFmtId="0" fontId="10" fillId="2" borderId="81" xfId="0" applyFont="1" applyFill="1" applyBorder="1" applyAlignment="1">
      <alignment horizontal="center" vertical="center" shrinkToFit="1"/>
    </xf>
    <xf numFmtId="0" fontId="10" fillId="2" borderId="99" xfId="0" applyFont="1" applyFill="1" applyBorder="1" applyAlignment="1">
      <alignment horizontal="center" vertical="center" shrinkToFit="1"/>
    </xf>
    <xf numFmtId="0" fontId="10" fillId="2" borderId="89" xfId="0" applyFont="1" applyFill="1" applyBorder="1" applyAlignment="1">
      <alignment horizontal="center" vertical="center" shrinkToFit="1"/>
    </xf>
    <xf numFmtId="0" fontId="10" fillId="2" borderId="46" xfId="0" applyFont="1" applyFill="1" applyBorder="1" applyAlignment="1">
      <alignment horizontal="center" vertical="center" shrinkToFit="1"/>
    </xf>
    <xf numFmtId="0" fontId="10" fillId="2" borderId="42" xfId="0" applyFont="1" applyFill="1" applyBorder="1" applyAlignment="1">
      <alignment horizontal="center" vertical="center" shrinkToFit="1"/>
    </xf>
    <xf numFmtId="0" fontId="10" fillId="2" borderId="122" xfId="0" applyFont="1" applyFill="1" applyBorder="1" applyAlignment="1">
      <alignment horizontal="center" vertical="center" shrinkToFit="1"/>
    </xf>
    <xf numFmtId="0" fontId="10" fillId="2" borderId="101" xfId="0" applyFont="1" applyFill="1" applyBorder="1" applyAlignment="1">
      <alignment horizontal="center" vertical="center" shrinkToFit="1"/>
    </xf>
    <xf numFmtId="0" fontId="10" fillId="2" borderId="102" xfId="0" applyFont="1" applyFill="1" applyBorder="1" applyAlignment="1">
      <alignment horizontal="center" vertical="center" shrinkToFit="1"/>
    </xf>
    <xf numFmtId="0" fontId="10" fillId="2" borderId="103" xfId="0" applyFont="1" applyFill="1" applyBorder="1" applyAlignment="1">
      <alignment horizontal="center" vertical="center" shrinkToFit="1"/>
    </xf>
    <xf numFmtId="0" fontId="10" fillId="2" borderId="113" xfId="0" applyFont="1" applyFill="1" applyBorder="1" applyAlignment="1">
      <alignment horizontal="center" vertical="center" shrinkToFit="1"/>
    </xf>
    <xf numFmtId="0" fontId="10" fillId="2" borderId="87" xfId="0" applyFont="1" applyFill="1" applyBorder="1" applyAlignment="1">
      <alignment horizontal="center" vertical="center" shrinkToFit="1"/>
    </xf>
    <xf numFmtId="0" fontId="10" fillId="2" borderId="92" xfId="0" applyFont="1" applyFill="1" applyBorder="1" applyAlignment="1">
      <alignment horizontal="center" vertical="center" shrinkToFit="1"/>
    </xf>
    <xf numFmtId="0" fontId="10" fillId="2" borderId="73" xfId="0" applyFont="1" applyFill="1" applyBorder="1" applyAlignment="1">
      <alignment horizontal="center" vertical="center" shrinkToFit="1"/>
    </xf>
    <xf numFmtId="0" fontId="10" fillId="2" borderId="106" xfId="0" applyFont="1" applyFill="1" applyBorder="1" applyAlignment="1">
      <alignment horizontal="center" vertical="center" shrinkToFit="1"/>
    </xf>
    <xf numFmtId="0" fontId="10" fillId="2" borderId="90" xfId="0" applyFont="1" applyFill="1" applyBorder="1" applyAlignment="1">
      <alignment horizontal="center" vertical="center" shrinkToFit="1"/>
    </xf>
    <xf numFmtId="0" fontId="9" fillId="2" borderId="34" xfId="0" applyFont="1" applyFill="1" applyBorder="1" applyAlignment="1">
      <alignment horizontal="center" vertical="center" wrapText="1" shrinkToFit="1"/>
    </xf>
    <xf numFmtId="0" fontId="10" fillId="2" borderId="18" xfId="0" applyFont="1" applyFill="1" applyBorder="1" applyAlignment="1">
      <alignment horizontal="center" vertical="center" shrinkToFit="1"/>
    </xf>
    <xf numFmtId="0" fontId="10" fillId="2" borderId="19" xfId="0" applyFont="1" applyFill="1" applyBorder="1" applyAlignment="1">
      <alignment horizontal="center" vertical="center" shrinkToFit="1"/>
    </xf>
    <xf numFmtId="0" fontId="10" fillId="2" borderId="94" xfId="0" applyFont="1" applyFill="1" applyBorder="1" applyAlignment="1">
      <alignment horizontal="center" vertical="center" shrinkToFit="1"/>
    </xf>
    <xf numFmtId="0" fontId="22" fillId="2" borderId="26" xfId="0" applyFont="1" applyFill="1" applyBorder="1" applyAlignment="1">
      <alignment horizontal="center" vertical="center"/>
    </xf>
    <xf numFmtId="0" fontId="22" fillId="2" borderId="31" xfId="0" applyFont="1" applyFill="1" applyBorder="1" applyAlignment="1">
      <alignment horizontal="center" vertical="center"/>
    </xf>
    <xf numFmtId="0" fontId="21" fillId="2" borderId="26" xfId="0" applyFont="1" applyFill="1" applyBorder="1" applyAlignment="1">
      <alignment horizontal="center" vertical="center"/>
    </xf>
    <xf numFmtId="0" fontId="21" fillId="2" borderId="31" xfId="0" applyFont="1" applyFill="1" applyBorder="1" applyAlignment="1">
      <alignment horizontal="center" vertical="center"/>
    </xf>
    <xf numFmtId="0" fontId="21" fillId="2" borderId="32" xfId="0" applyFont="1" applyFill="1" applyBorder="1" applyAlignment="1">
      <alignment horizontal="center" vertical="center"/>
    </xf>
    <xf numFmtId="0" fontId="10" fillId="2" borderId="71" xfId="0" applyFont="1" applyFill="1" applyBorder="1" applyAlignment="1">
      <alignment horizontal="center" vertical="center" shrinkToFit="1"/>
    </xf>
    <xf numFmtId="0" fontId="10" fillId="2" borderId="12" xfId="0" applyFont="1" applyFill="1" applyBorder="1" applyAlignment="1">
      <alignment horizontal="center" vertical="center" shrinkToFit="1"/>
    </xf>
    <xf numFmtId="0" fontId="10" fillId="2" borderId="119" xfId="0" applyFont="1" applyFill="1" applyBorder="1" applyAlignment="1">
      <alignment horizontal="center" vertical="center" shrinkToFit="1"/>
    </xf>
    <xf numFmtId="0" fontId="10" fillId="2" borderId="120" xfId="0" applyFont="1" applyFill="1" applyBorder="1" applyAlignment="1">
      <alignment horizontal="center" vertical="center" shrinkToFit="1"/>
    </xf>
    <xf numFmtId="0" fontId="10" fillId="2" borderId="121" xfId="0" applyFont="1" applyFill="1" applyBorder="1" applyAlignment="1">
      <alignment horizontal="center" vertical="center" shrinkToFit="1"/>
    </xf>
    <xf numFmtId="0" fontId="10" fillId="2" borderId="22" xfId="0" applyFont="1" applyFill="1" applyBorder="1" applyAlignment="1">
      <alignment horizontal="center" vertical="center" shrinkToFit="1"/>
    </xf>
    <xf numFmtId="0" fontId="10" fillId="2" borderId="118" xfId="0" applyFont="1" applyFill="1" applyBorder="1" applyAlignment="1">
      <alignment horizontal="center" vertical="center" shrinkToFit="1"/>
    </xf>
    <xf numFmtId="0" fontId="10" fillId="2" borderId="50" xfId="0" applyFont="1" applyFill="1" applyBorder="1" applyAlignment="1">
      <alignment horizontal="center" vertical="center" shrinkToFit="1"/>
    </xf>
    <xf numFmtId="0" fontId="9" fillId="2" borderId="21" xfId="0" applyFont="1" applyFill="1" applyBorder="1" applyAlignment="1">
      <alignment horizontal="right" vertical="center" shrinkToFit="1"/>
    </xf>
    <xf numFmtId="0" fontId="9" fillId="2" borderId="22" xfId="0" applyFont="1" applyFill="1" applyBorder="1" applyAlignment="1">
      <alignment horizontal="right" vertical="center" shrinkToFit="1"/>
    </xf>
    <xf numFmtId="0" fontId="9" fillId="2" borderId="67" xfId="0" applyFont="1" applyFill="1" applyBorder="1" applyAlignment="1">
      <alignment horizontal="center" vertical="center" shrinkToFit="1"/>
    </xf>
    <xf numFmtId="0" fontId="9" fillId="2" borderId="68" xfId="0" applyFont="1" applyFill="1" applyBorder="1" applyAlignment="1">
      <alignment horizontal="center" vertical="center" shrinkToFit="1"/>
    </xf>
    <xf numFmtId="0" fontId="9" fillId="2" borderId="69" xfId="0" applyFont="1" applyFill="1" applyBorder="1" applyAlignment="1">
      <alignment horizontal="center" vertical="center" shrinkToFit="1"/>
    </xf>
    <xf numFmtId="0" fontId="10" fillId="2" borderId="67" xfId="0" applyFont="1" applyFill="1" applyBorder="1" applyAlignment="1">
      <alignment horizontal="center" vertical="top" wrapText="1" shrinkToFit="1"/>
    </xf>
    <xf numFmtId="0" fontId="10" fillId="2" borderId="22" xfId="0" applyFont="1" applyFill="1" applyBorder="1" applyAlignment="1">
      <alignment horizontal="center" vertical="top" wrapText="1" shrinkToFit="1"/>
    </xf>
    <xf numFmtId="0" fontId="9" fillId="2" borderId="125" xfId="0" applyFont="1" applyFill="1" applyBorder="1" applyAlignment="1" applyProtection="1">
      <alignment horizontal="center" vertical="center" shrinkToFit="1"/>
      <protection locked="0"/>
    </xf>
    <xf numFmtId="0" fontId="9" fillId="2" borderId="65" xfId="0" applyFont="1" applyFill="1" applyBorder="1" applyAlignment="1" applyProtection="1">
      <alignment horizontal="center" vertical="center" shrinkToFit="1"/>
      <protection locked="0"/>
    </xf>
    <xf numFmtId="0" fontId="10" fillId="2" borderId="20" xfId="0" applyFont="1" applyFill="1" applyBorder="1" applyAlignment="1">
      <alignment horizontal="center" vertical="center" shrinkToFit="1"/>
    </xf>
    <xf numFmtId="0" fontId="10" fillId="2" borderId="21" xfId="0" applyFont="1" applyFill="1" applyBorder="1" applyAlignment="1">
      <alignment horizontal="center" vertical="center" shrinkToFit="1"/>
    </xf>
    <xf numFmtId="0" fontId="0" fillId="2" borderId="27" xfId="0" applyFont="1" applyFill="1" applyBorder="1" applyAlignment="1">
      <alignment horizontal="center" vertical="center" wrapText="1" shrinkToFit="1"/>
    </xf>
    <xf numFmtId="0" fontId="10" fillId="2" borderId="123" xfId="0" applyFont="1" applyFill="1" applyBorder="1" applyAlignment="1">
      <alignment horizontal="center" vertical="center" shrinkToFit="1"/>
    </xf>
    <xf numFmtId="0" fontId="10" fillId="2" borderId="0" xfId="0" applyFont="1" applyFill="1" applyBorder="1" applyAlignment="1">
      <alignment horizontal="center" vertical="center" shrinkToFit="1"/>
    </xf>
    <xf numFmtId="0" fontId="10" fillId="2" borderId="139" xfId="0" applyFont="1" applyFill="1" applyBorder="1" applyAlignment="1">
      <alignment horizontal="center" vertical="center" shrinkToFit="1"/>
    </xf>
    <xf numFmtId="0" fontId="10" fillId="2" borderId="171" xfId="0" applyFont="1" applyFill="1" applyBorder="1" applyAlignment="1">
      <alignment horizontal="center" vertical="center" shrinkToFit="1"/>
    </xf>
    <xf numFmtId="0" fontId="10" fillId="2" borderId="66" xfId="0" applyFont="1" applyFill="1" applyBorder="1" applyAlignment="1">
      <alignment horizontal="center" vertical="center" shrinkToFit="1"/>
    </xf>
    <xf numFmtId="0" fontId="10" fillId="2" borderId="72" xfId="0" applyFont="1" applyFill="1" applyBorder="1" applyAlignment="1">
      <alignment horizontal="center" vertical="center" shrinkToFit="1"/>
    </xf>
    <xf numFmtId="0" fontId="24" fillId="2" borderId="16" xfId="0" applyFont="1" applyFill="1" applyBorder="1" applyAlignment="1">
      <alignment horizontal="center" vertical="center" shrinkToFit="1"/>
    </xf>
    <xf numFmtId="0" fontId="24" fillId="2" borderId="33" xfId="0" applyFont="1" applyFill="1" applyBorder="1" applyAlignment="1">
      <alignment horizontal="center" vertical="center" shrinkToFit="1"/>
    </xf>
    <xf numFmtId="0" fontId="24" fillId="2" borderId="23" xfId="0" applyFont="1" applyFill="1" applyBorder="1" applyAlignment="1">
      <alignment horizontal="center" vertical="center" shrinkToFit="1"/>
    </xf>
    <xf numFmtId="0" fontId="24" fillId="2" borderId="12" xfId="0" applyFont="1" applyFill="1" applyBorder="1" applyAlignment="1">
      <alignment horizontal="center" vertical="center" shrinkToFit="1"/>
    </xf>
    <xf numFmtId="0" fontId="24" fillId="2" borderId="2" xfId="0" applyFont="1" applyFill="1" applyBorder="1" applyAlignment="1">
      <alignment horizontal="center" vertical="center" shrinkToFit="1"/>
    </xf>
    <xf numFmtId="0" fontId="24" fillId="2" borderId="3" xfId="0" applyFont="1" applyFill="1" applyBorder="1" applyAlignment="1">
      <alignment horizontal="center" vertical="center" shrinkToFit="1"/>
    </xf>
    <xf numFmtId="0" fontId="24" fillId="2" borderId="14" xfId="0" applyFont="1" applyFill="1" applyBorder="1" applyAlignment="1">
      <alignment horizontal="center" vertical="center" shrinkToFit="1"/>
    </xf>
    <xf numFmtId="0" fontId="24" fillId="2" borderId="4" xfId="0" applyFont="1" applyFill="1" applyBorder="1" applyAlignment="1">
      <alignment horizontal="center" vertical="center" shrinkToFit="1"/>
    </xf>
    <xf numFmtId="0" fontId="24" fillId="2" borderId="88" xfId="0" applyFont="1" applyFill="1" applyBorder="1" applyAlignment="1">
      <alignment horizontal="center" vertical="center" shrinkToFit="1"/>
    </xf>
    <xf numFmtId="0" fontId="24" fillId="2" borderId="81" xfId="0" applyFont="1" applyFill="1" applyBorder="1" applyAlignment="1">
      <alignment horizontal="center" vertical="center" shrinkToFit="1"/>
    </xf>
    <xf numFmtId="0" fontId="24" fillId="2" borderId="89" xfId="0" applyFont="1" applyFill="1" applyBorder="1" applyAlignment="1">
      <alignment horizontal="center" vertical="center" shrinkToFit="1"/>
    </xf>
    <xf numFmtId="0" fontId="24" fillId="2" borderId="82" xfId="0" applyFont="1" applyFill="1" applyBorder="1" applyAlignment="1">
      <alignment horizontal="center" vertical="center" shrinkToFit="1"/>
    </xf>
    <xf numFmtId="0" fontId="24" fillId="2" borderId="100" xfId="0" applyFont="1" applyFill="1" applyBorder="1" applyAlignment="1">
      <alignment horizontal="center" vertical="center" shrinkToFit="1"/>
    </xf>
    <xf numFmtId="0" fontId="24" fillId="2" borderId="64" xfId="0" applyFont="1" applyFill="1" applyBorder="1" applyAlignment="1">
      <alignment horizontal="center" vertical="center" wrapText="1" shrinkToFit="1"/>
    </xf>
    <xf numFmtId="0" fontId="24" fillId="2" borderId="27" xfId="0" applyFont="1" applyFill="1" applyBorder="1" applyAlignment="1">
      <alignment horizontal="center" vertical="center" wrapText="1" shrinkToFit="1"/>
    </xf>
    <xf numFmtId="0" fontId="10" fillId="2" borderId="69" xfId="0" applyFont="1" applyFill="1" applyBorder="1" applyAlignment="1">
      <alignment horizontal="center" vertical="center" shrinkToFit="1"/>
    </xf>
    <xf numFmtId="0" fontId="24" fillId="2" borderId="119" xfId="0" applyFont="1" applyFill="1" applyBorder="1" applyAlignment="1">
      <alignment horizontal="center" vertical="center" shrinkToFit="1"/>
    </xf>
    <xf numFmtId="0" fontId="24" fillId="2" borderId="120" xfId="0" applyFont="1" applyFill="1" applyBorder="1" applyAlignment="1">
      <alignment horizontal="center" vertical="center" shrinkToFit="1"/>
    </xf>
    <xf numFmtId="0" fontId="24" fillId="2" borderId="121" xfId="0" applyFont="1" applyFill="1" applyBorder="1" applyAlignment="1">
      <alignment horizontal="center" vertical="center" shrinkToFit="1"/>
    </xf>
    <xf numFmtId="0" fontId="24" fillId="2" borderId="22" xfId="0" applyFont="1" applyFill="1" applyBorder="1" applyAlignment="1">
      <alignment horizontal="center" vertical="center" shrinkToFit="1"/>
    </xf>
    <xf numFmtId="0" fontId="24" fillId="2" borderId="108" xfId="0" applyFont="1" applyFill="1" applyBorder="1" applyAlignment="1">
      <alignment horizontal="center" vertical="center" shrinkToFit="1"/>
    </xf>
    <xf numFmtId="0" fontId="24" fillId="2" borderId="96" xfId="0" applyFont="1" applyFill="1" applyBorder="1" applyAlignment="1">
      <alignment horizontal="center" vertical="center" shrinkToFit="1"/>
    </xf>
    <xf numFmtId="0" fontId="24" fillId="2" borderId="59" xfId="0" applyFont="1" applyFill="1" applyBorder="1" applyAlignment="1">
      <alignment horizontal="center" vertical="center" shrinkToFit="1"/>
    </xf>
    <xf numFmtId="0" fontId="24" fillId="2" borderId="116" xfId="0" applyFont="1" applyFill="1" applyBorder="1" applyAlignment="1">
      <alignment horizontal="center" vertical="center" shrinkToFit="1"/>
    </xf>
    <xf numFmtId="0" fontId="24" fillId="2" borderId="106" xfId="0" applyFont="1" applyFill="1" applyBorder="1" applyAlignment="1">
      <alignment horizontal="center" vertical="center" shrinkToFit="1"/>
    </xf>
    <xf numFmtId="0" fontId="24" fillId="2" borderId="90" xfId="0" applyFont="1" applyFill="1" applyBorder="1" applyAlignment="1">
      <alignment horizontal="center" vertical="center" shrinkToFit="1"/>
    </xf>
    <xf numFmtId="0" fontId="24" fillId="2" borderId="73" xfId="0" applyFont="1" applyFill="1" applyBorder="1" applyAlignment="1">
      <alignment horizontal="center" vertical="center" shrinkToFit="1"/>
    </xf>
    <xf numFmtId="0" fontId="24" fillId="2" borderId="118" xfId="0" applyFont="1" applyFill="1" applyBorder="1" applyAlignment="1">
      <alignment horizontal="center" vertical="center" shrinkToFit="1"/>
    </xf>
    <xf numFmtId="0" fontId="24" fillId="2" borderId="102" xfId="0" applyFont="1" applyFill="1" applyBorder="1" applyAlignment="1">
      <alignment horizontal="center" vertical="center" shrinkToFit="1"/>
    </xf>
    <xf numFmtId="0" fontId="24" fillId="2" borderId="103" xfId="0" applyFont="1" applyFill="1" applyBorder="1" applyAlignment="1">
      <alignment horizontal="center" vertical="center" shrinkToFit="1"/>
    </xf>
    <xf numFmtId="0" fontId="24" fillId="2" borderId="101" xfId="0" applyFont="1" applyFill="1" applyBorder="1" applyAlignment="1">
      <alignment horizontal="center" vertical="center" shrinkToFit="1"/>
    </xf>
    <xf numFmtId="0" fontId="24" fillId="2" borderId="113" xfId="0" applyFont="1" applyFill="1" applyBorder="1" applyAlignment="1">
      <alignment horizontal="center" vertical="center" shrinkToFit="1"/>
    </xf>
    <xf numFmtId="0" fontId="24" fillId="2" borderId="47" xfId="0" applyFont="1" applyFill="1" applyBorder="1" applyAlignment="1">
      <alignment horizontal="center" vertical="center" shrinkToFit="1"/>
    </xf>
    <xf numFmtId="0" fontId="24" fillId="2" borderId="87" xfId="0" applyFont="1" applyFill="1" applyBorder="1" applyAlignment="1">
      <alignment horizontal="center" vertical="center" shrinkToFit="1"/>
    </xf>
    <xf numFmtId="0" fontId="24" fillId="2" borderId="92" xfId="0" applyFont="1" applyFill="1" applyBorder="1" applyAlignment="1">
      <alignment horizontal="center" vertical="center" shrinkToFit="1"/>
    </xf>
    <xf numFmtId="0" fontId="24" fillId="2" borderId="171" xfId="0" applyFont="1" applyFill="1" applyBorder="1" applyAlignment="1">
      <alignment horizontal="center" vertical="center" shrinkToFit="1"/>
    </xf>
    <xf numFmtId="0" fontId="24" fillId="2" borderId="66" xfId="0" applyFont="1" applyFill="1" applyBorder="1" applyAlignment="1">
      <alignment horizontal="center" vertical="center" shrinkToFit="1"/>
    </xf>
    <xf numFmtId="0" fontId="24" fillId="2" borderId="72" xfId="0" applyFont="1" applyFill="1" applyBorder="1" applyAlignment="1">
      <alignment horizontal="center" vertical="center" shrinkToFit="1"/>
    </xf>
    <xf numFmtId="0" fontId="24" fillId="2" borderId="43" xfId="0" applyFont="1" applyFill="1" applyBorder="1" applyAlignment="1">
      <alignment horizontal="center" vertical="center" shrinkToFit="1"/>
    </xf>
    <xf numFmtId="0" fontId="24" fillId="2" borderId="85" xfId="0" applyFont="1" applyFill="1" applyBorder="1" applyAlignment="1">
      <alignment horizontal="center" vertical="center" shrinkToFit="1"/>
    </xf>
    <xf numFmtId="0" fontId="24" fillId="2" borderId="91" xfId="0" applyFont="1" applyFill="1" applyBorder="1" applyAlignment="1">
      <alignment horizontal="center" vertical="center" shrinkToFit="1"/>
    </xf>
    <xf numFmtId="0" fontId="24" fillId="2" borderId="20" xfId="0" applyFont="1" applyFill="1" applyBorder="1" applyAlignment="1">
      <alignment horizontal="center" vertical="center" shrinkToFit="1"/>
    </xf>
    <xf numFmtId="0" fontId="24" fillId="2" borderId="21" xfId="0" applyFont="1" applyFill="1" applyBorder="1" applyAlignment="1">
      <alignment horizontal="center" vertical="center" shrinkToFit="1"/>
    </xf>
    <xf numFmtId="0" fontId="24" fillId="2" borderId="20" xfId="0" applyFont="1" applyFill="1" applyBorder="1" applyAlignment="1">
      <alignment horizontal="center" vertical="top" wrapText="1" shrinkToFit="1"/>
    </xf>
    <xf numFmtId="0" fontId="24" fillId="2" borderId="151" xfId="0" applyFont="1" applyFill="1" applyBorder="1" applyAlignment="1">
      <alignment horizontal="center" vertical="top" wrapText="1" shrinkToFit="1"/>
    </xf>
    <xf numFmtId="0" fontId="24" fillId="2" borderId="67" xfId="0" applyFont="1" applyFill="1" applyBorder="1" applyAlignment="1">
      <alignment horizontal="center" vertical="top" wrapText="1" shrinkToFit="1"/>
    </xf>
    <xf numFmtId="0" fontId="24" fillId="2" borderId="21" xfId="0" applyFont="1" applyFill="1" applyBorder="1" applyAlignment="1">
      <alignment horizontal="center" vertical="top" wrapText="1" shrinkToFit="1"/>
    </xf>
    <xf numFmtId="0" fontId="24" fillId="2" borderId="120" xfId="0" applyFont="1" applyFill="1" applyBorder="1" applyAlignment="1">
      <alignment horizontal="center" vertical="top" wrapText="1" shrinkToFit="1"/>
    </xf>
    <xf numFmtId="0" fontId="24" fillId="2" borderId="22" xfId="0" applyFont="1" applyFill="1" applyBorder="1" applyAlignment="1">
      <alignment horizontal="center" vertical="top" wrapText="1" shrinkToFit="1"/>
    </xf>
    <xf numFmtId="0" fontId="24" fillId="2" borderId="34" xfId="0" applyFont="1" applyFill="1" applyBorder="1" applyAlignment="1">
      <alignment horizontal="center" vertical="center" wrapText="1" shrinkToFit="1"/>
    </xf>
    <xf numFmtId="0" fontId="24" fillId="2" borderId="125" xfId="0" applyFont="1" applyFill="1" applyBorder="1" applyAlignment="1" applyProtection="1">
      <alignment horizontal="center" vertical="center" shrinkToFit="1"/>
      <protection locked="0"/>
    </xf>
    <xf numFmtId="0" fontId="24" fillId="2" borderId="65" xfId="0" applyFont="1" applyFill="1" applyBorder="1" applyAlignment="1" applyProtection="1">
      <alignment horizontal="center" vertical="center" shrinkToFit="1"/>
      <protection locked="0"/>
    </xf>
    <xf numFmtId="0" fontId="24" fillId="2" borderId="37" xfId="0" applyFont="1" applyFill="1" applyBorder="1" applyAlignment="1">
      <alignment horizontal="center" vertical="center" shrinkToFit="1"/>
    </xf>
    <xf numFmtId="0" fontId="24" fillId="2" borderId="36" xfId="0" applyFont="1" applyFill="1" applyBorder="1" applyAlignment="1">
      <alignment horizontal="center" vertical="center" shrinkToFit="1"/>
    </xf>
    <xf numFmtId="0" fontId="24" fillId="2" borderId="21" xfId="0" applyFont="1" applyFill="1" applyBorder="1" applyAlignment="1">
      <alignment horizontal="right" vertical="center" shrinkToFit="1"/>
    </xf>
    <xf numFmtId="0" fontId="24" fillId="2" borderId="22" xfId="0" applyFont="1" applyFill="1" applyBorder="1" applyAlignment="1">
      <alignment horizontal="right" vertical="center" shrinkToFit="1"/>
    </xf>
    <xf numFmtId="0" fontId="24" fillId="2" borderId="150" xfId="0" applyFont="1" applyFill="1" applyBorder="1" applyAlignment="1">
      <alignment horizontal="center" vertical="center" shrinkToFit="1"/>
    </xf>
    <xf numFmtId="0" fontId="24" fillId="2" borderId="149" xfId="0" applyFont="1" applyFill="1" applyBorder="1" applyAlignment="1">
      <alignment horizontal="center" vertical="center" shrinkToFit="1"/>
    </xf>
    <xf numFmtId="0" fontId="24" fillId="2" borderId="138" xfId="0" applyFont="1" applyFill="1" applyBorder="1" applyAlignment="1">
      <alignment horizontal="center" vertical="center" shrinkToFit="1"/>
    </xf>
    <xf numFmtId="0" fontId="24" fillId="2" borderId="148" xfId="0" applyFont="1" applyFill="1" applyBorder="1" applyAlignment="1">
      <alignment horizontal="center" vertical="center" shrinkToFit="1"/>
    </xf>
    <xf numFmtId="0" fontId="24" fillId="2" borderId="147" xfId="0" applyFont="1" applyFill="1" applyBorder="1" applyAlignment="1">
      <alignment horizontal="center" vertical="center" shrinkToFit="1"/>
    </xf>
    <xf numFmtId="0" fontId="24" fillId="2" borderId="145" xfId="0" applyFont="1" applyFill="1" applyBorder="1" applyAlignment="1">
      <alignment horizontal="center" vertical="center" shrinkToFit="1"/>
    </xf>
    <xf numFmtId="0" fontId="24" fillId="2" borderId="23" xfId="0" applyFont="1" applyFill="1" applyBorder="1" applyAlignment="1">
      <alignment horizontal="center" vertical="center"/>
    </xf>
    <xf numFmtId="0" fontId="24" fillId="2" borderId="12" xfId="0" applyFont="1" applyFill="1" applyBorder="1" applyAlignment="1">
      <alignment horizontal="center" vertical="center"/>
    </xf>
    <xf numFmtId="0" fontId="24" fillId="2" borderId="67" xfId="0" applyFont="1" applyFill="1" applyBorder="1" applyAlignment="1">
      <alignment horizontal="center" vertical="center" shrinkToFit="1"/>
    </xf>
    <xf numFmtId="0" fontId="24" fillId="2" borderId="68" xfId="0" applyFont="1" applyFill="1" applyBorder="1" applyAlignment="1">
      <alignment horizontal="center" vertical="center" shrinkToFit="1"/>
    </xf>
    <xf numFmtId="0" fontId="24" fillId="2" borderId="69" xfId="0" applyFont="1" applyFill="1" applyBorder="1" applyAlignment="1">
      <alignment horizontal="center" vertical="center" shrinkToFit="1"/>
    </xf>
    <xf numFmtId="0" fontId="24" fillId="2" borderId="23" xfId="0" applyFont="1" applyFill="1" applyBorder="1" applyAlignment="1">
      <alignment horizontal="center" vertical="center" wrapText="1" shrinkToFit="1"/>
    </xf>
    <xf numFmtId="0" fontId="24" fillId="2" borderId="24" xfId="0" applyFont="1" applyFill="1" applyBorder="1" applyAlignment="1">
      <alignment horizontal="center" vertical="center" wrapText="1" shrinkToFit="1"/>
    </xf>
    <xf numFmtId="0" fontId="24" fillId="2" borderId="64" xfId="0" applyFont="1" applyFill="1" applyBorder="1" applyAlignment="1" applyProtection="1">
      <alignment horizontal="center" vertical="center" shrinkToFit="1"/>
      <protection locked="0"/>
    </xf>
    <xf numFmtId="0" fontId="24" fillId="2" borderId="13" xfId="0" applyFont="1" applyFill="1" applyBorder="1" applyAlignment="1" applyProtection="1">
      <alignment horizontal="center" vertical="center" shrinkToFit="1"/>
      <protection locked="0"/>
    </xf>
    <xf numFmtId="0" fontId="24" fillId="2" borderId="55" xfId="0" applyFont="1" applyFill="1" applyBorder="1" applyAlignment="1">
      <alignment horizontal="center" vertical="center" shrinkToFit="1"/>
    </xf>
    <xf numFmtId="0" fontId="24" fillId="2" borderId="107" xfId="0" applyFont="1" applyFill="1" applyBorder="1" applyAlignment="1">
      <alignment horizontal="center" vertical="center" shrinkToFit="1"/>
    </xf>
    <xf numFmtId="0" fontId="24" fillId="2" borderId="98" xfId="0" applyFont="1" applyFill="1" applyBorder="1" applyAlignment="1">
      <alignment horizontal="center" vertical="center" shrinkToFit="1"/>
    </xf>
    <xf numFmtId="0" fontId="24" fillId="2" borderId="115" xfId="0" applyFont="1" applyFill="1" applyBorder="1" applyAlignment="1">
      <alignment horizontal="center" vertical="center" shrinkToFit="1"/>
    </xf>
    <xf numFmtId="0" fontId="24" fillId="2" borderId="112" xfId="0" applyFont="1" applyFill="1" applyBorder="1" applyAlignment="1">
      <alignment horizontal="center" vertical="center" shrinkToFit="1"/>
    </xf>
    <xf numFmtId="0" fontId="24" fillId="2" borderId="24" xfId="0" applyFont="1" applyFill="1" applyBorder="1" applyAlignment="1">
      <alignment horizontal="center" vertical="center" shrinkToFit="1"/>
    </xf>
    <xf numFmtId="0" fontId="24" fillId="2" borderId="99" xfId="0" applyFont="1" applyFill="1" applyBorder="1" applyAlignment="1">
      <alignment horizontal="center" vertical="center" shrinkToFit="1"/>
    </xf>
    <xf numFmtId="0" fontId="24" fillId="2" borderId="154" xfId="0" applyFont="1" applyFill="1" applyBorder="1" applyAlignment="1">
      <alignment horizontal="center" vertical="center" shrinkToFit="1"/>
    </xf>
    <xf numFmtId="0" fontId="24" fillId="2" borderId="168" xfId="0" applyFont="1" applyFill="1" applyBorder="1" applyAlignment="1">
      <alignment horizontal="center" vertical="center" shrinkToFit="1"/>
    </xf>
    <xf numFmtId="0" fontId="24" fillId="2" borderId="39" xfId="0" applyFont="1" applyFill="1" applyBorder="1" applyAlignment="1">
      <alignment horizontal="center" vertical="center" shrinkToFit="1"/>
    </xf>
    <xf numFmtId="0" fontId="24" fillId="2" borderId="84" xfId="0" applyFont="1" applyFill="1" applyBorder="1" applyAlignment="1">
      <alignment horizontal="center" vertical="center" shrinkToFit="1"/>
    </xf>
    <xf numFmtId="0" fontId="24" fillId="2" borderId="95" xfId="0" applyFont="1" applyFill="1" applyBorder="1" applyAlignment="1">
      <alignment horizontal="center" vertical="center" shrinkToFit="1"/>
    </xf>
    <xf numFmtId="0" fontId="24" fillId="2" borderId="157" xfId="0" applyFont="1" applyFill="1" applyBorder="1" applyAlignment="1">
      <alignment horizontal="center" vertical="center" shrinkToFit="1"/>
    </xf>
    <xf numFmtId="0" fontId="24" fillId="2" borderId="125" xfId="0" applyFont="1" applyFill="1" applyBorder="1" applyAlignment="1">
      <alignment horizontal="center" vertical="center" shrinkToFit="1"/>
    </xf>
    <xf numFmtId="0" fontId="24" fillId="2" borderId="169" xfId="0" applyFont="1" applyFill="1" applyBorder="1" applyAlignment="1">
      <alignment horizontal="center" vertical="center" shrinkToFit="1"/>
    </xf>
    <xf numFmtId="0" fontId="24" fillId="2" borderId="170" xfId="0" applyFont="1" applyFill="1" applyBorder="1" applyAlignment="1">
      <alignment horizontal="center" vertical="center" shrinkToFit="1"/>
    </xf>
    <xf numFmtId="0" fontId="24" fillId="2" borderId="105" xfId="0" applyFont="1" applyFill="1" applyBorder="1" applyAlignment="1">
      <alignment horizontal="center" vertical="center" shrinkToFit="1"/>
    </xf>
    <xf numFmtId="0" fontId="24" fillId="2" borderId="97" xfId="0" applyFont="1" applyFill="1" applyBorder="1" applyAlignment="1">
      <alignment horizontal="center" vertical="center" shrinkToFit="1"/>
    </xf>
    <xf numFmtId="0" fontId="24" fillId="2" borderId="51" xfId="0" applyFont="1" applyFill="1" applyBorder="1" applyAlignment="1">
      <alignment horizontal="center" vertical="center" shrinkToFit="1"/>
    </xf>
    <xf numFmtId="0" fontId="24" fillId="2" borderId="29" xfId="0" applyFont="1" applyFill="1" applyBorder="1" applyAlignment="1">
      <alignment horizontal="center" vertical="center" shrinkToFit="1"/>
    </xf>
    <xf numFmtId="0" fontId="24" fillId="2" borderId="0" xfId="0" applyFont="1" applyFill="1" applyBorder="1" applyAlignment="1">
      <alignment horizontal="center" vertical="center" shrinkToFit="1"/>
    </xf>
    <xf numFmtId="0" fontId="24" fillId="2" borderId="19" xfId="0" applyFont="1" applyFill="1" applyBorder="1" applyAlignment="1">
      <alignment horizontal="center" vertical="center" shrinkToFit="1"/>
    </xf>
    <xf numFmtId="0" fontId="24" fillId="2" borderId="174" xfId="0" applyFont="1" applyFill="1" applyBorder="1" applyAlignment="1">
      <alignment horizontal="center" vertical="center" shrinkToFit="1"/>
    </xf>
    <xf numFmtId="0" fontId="24" fillId="2" borderId="176" xfId="0" applyFont="1" applyFill="1" applyBorder="1" applyAlignment="1">
      <alignment horizontal="center" vertical="center" shrinkToFit="1"/>
    </xf>
    <xf numFmtId="0" fontId="24" fillId="2" borderId="104" xfId="0" applyFont="1" applyFill="1" applyBorder="1" applyAlignment="1">
      <alignment horizontal="center" vertical="center" shrinkToFit="1"/>
    </xf>
    <xf numFmtId="0" fontId="24" fillId="2" borderId="93" xfId="0" applyFont="1" applyFill="1" applyBorder="1" applyAlignment="1">
      <alignment horizontal="center" vertical="center" shrinkToFit="1"/>
    </xf>
    <xf numFmtId="0" fontId="24" fillId="2" borderId="78" xfId="0" applyFont="1" applyFill="1" applyBorder="1" applyAlignment="1">
      <alignment horizontal="center" vertical="center" shrinkToFit="1"/>
    </xf>
    <xf numFmtId="0" fontId="24" fillId="2" borderId="166" xfId="0" applyFont="1" applyFill="1" applyBorder="1" applyAlignment="1">
      <alignment horizontal="center" vertical="center" shrinkToFit="1"/>
    </xf>
    <xf numFmtId="0" fontId="24" fillId="2" borderId="117" xfId="0" applyFont="1" applyFill="1" applyBorder="1" applyAlignment="1">
      <alignment horizontal="center" vertical="center" shrinkToFit="1"/>
    </xf>
    <xf numFmtId="0" fontId="24" fillId="2" borderId="111" xfId="0" applyFont="1" applyFill="1" applyBorder="1" applyAlignment="1">
      <alignment horizontal="center" vertical="center" shrinkToFit="1"/>
    </xf>
    <xf numFmtId="0" fontId="24" fillId="2" borderId="114" xfId="0" applyFont="1" applyFill="1" applyBorder="1" applyAlignment="1">
      <alignment horizontal="center" vertical="center" shrinkToFit="1"/>
    </xf>
    <xf numFmtId="0" fontId="24" fillId="2" borderId="46" xfId="0" applyFont="1" applyFill="1" applyBorder="1" applyAlignment="1">
      <alignment horizontal="center" vertical="center" shrinkToFit="1"/>
    </xf>
    <xf numFmtId="0" fontId="24" fillId="2" borderId="42" xfId="0" applyFont="1" applyFill="1" applyBorder="1" applyAlignment="1">
      <alignment horizontal="center" vertical="center" shrinkToFit="1"/>
    </xf>
    <xf numFmtId="0" fontId="24" fillId="2" borderId="134" xfId="0" applyFont="1" applyFill="1" applyBorder="1" applyAlignment="1">
      <alignment horizontal="center" vertical="center" shrinkToFit="1"/>
    </xf>
    <xf numFmtId="0" fontId="24" fillId="2" borderId="178" xfId="0" applyFont="1" applyFill="1" applyBorder="1" applyAlignment="1">
      <alignment horizontal="center" vertical="center" shrinkToFit="1"/>
    </xf>
    <xf numFmtId="0" fontId="24" fillId="2" borderId="94" xfId="0" applyFont="1" applyFill="1" applyBorder="1" applyAlignment="1">
      <alignment horizontal="center" vertical="center" shrinkToFit="1"/>
    </xf>
    <xf numFmtId="0" fontId="24" fillId="2" borderId="139" xfId="0" applyFont="1" applyFill="1" applyBorder="1" applyAlignment="1">
      <alignment horizontal="center" vertical="center" shrinkToFit="1"/>
    </xf>
    <xf numFmtId="0" fontId="24" fillId="2" borderId="50" xfId="0" applyFont="1" applyFill="1" applyBorder="1" applyAlignment="1">
      <alignment horizontal="center" vertical="center" shrinkToFit="1"/>
    </xf>
    <xf numFmtId="0" fontId="24" fillId="0" borderId="66" xfId="0" applyFont="1" applyFill="1" applyBorder="1" applyAlignment="1">
      <alignment horizontal="center" vertical="center" shrinkToFit="1"/>
    </xf>
    <xf numFmtId="0" fontId="24" fillId="0" borderId="72" xfId="0" applyFont="1" applyFill="1" applyBorder="1" applyAlignment="1">
      <alignment horizontal="center" vertical="center" shrinkToFit="1"/>
    </xf>
    <xf numFmtId="0" fontId="24" fillId="2" borderId="79" xfId="0" applyFont="1" applyFill="1" applyBorder="1" applyAlignment="1">
      <alignment horizontal="center" vertical="center" shrinkToFit="1"/>
    </xf>
    <xf numFmtId="0" fontId="22" fillId="0" borderId="26" xfId="0" applyFont="1" applyFill="1" applyBorder="1" applyAlignment="1">
      <alignment horizontal="center" vertical="center"/>
    </xf>
    <xf numFmtId="0" fontId="22" fillId="0" borderId="31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center" vertical="center"/>
    </xf>
    <xf numFmtId="0" fontId="21" fillId="0" borderId="26" xfId="0" applyFont="1" applyFill="1" applyBorder="1" applyAlignment="1">
      <alignment horizontal="center" vertical="center"/>
    </xf>
    <xf numFmtId="0" fontId="21" fillId="0" borderId="31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 shrinkToFit="1"/>
    </xf>
    <xf numFmtId="0" fontId="10" fillId="0" borderId="12" xfId="0" applyFont="1" applyFill="1" applyBorder="1" applyAlignment="1">
      <alignment horizontal="center" vertical="center" shrinkToFit="1"/>
    </xf>
    <xf numFmtId="0" fontId="10" fillId="0" borderId="88" xfId="0" applyFont="1" applyFill="1" applyBorder="1" applyAlignment="1">
      <alignment horizontal="center" vertical="center" shrinkToFit="1"/>
    </xf>
    <xf numFmtId="0" fontId="10" fillId="0" borderId="81" xfId="0" applyFont="1" applyFill="1" applyBorder="1" applyAlignment="1">
      <alignment horizontal="center" vertical="center" shrinkToFit="1"/>
    </xf>
    <xf numFmtId="0" fontId="10" fillId="0" borderId="89" xfId="0" applyFont="1" applyFill="1" applyBorder="1" applyAlignment="1">
      <alignment horizontal="center" vertical="center" shrinkToFit="1"/>
    </xf>
    <xf numFmtId="0" fontId="10" fillId="0" borderId="16" xfId="0" applyFont="1" applyFill="1" applyBorder="1" applyAlignment="1">
      <alignment horizontal="center" vertical="center" shrinkToFit="1"/>
    </xf>
    <xf numFmtId="0" fontId="10" fillId="0" borderId="82" xfId="0" applyFont="1" applyFill="1" applyBorder="1" applyAlignment="1">
      <alignment horizontal="center" vertical="center" shrinkToFit="1"/>
    </xf>
    <xf numFmtId="0" fontId="10" fillId="0" borderId="100" xfId="0" applyFont="1" applyFill="1" applyBorder="1" applyAlignment="1">
      <alignment horizontal="center" vertical="center" shrinkToFit="1"/>
    </xf>
    <xf numFmtId="0" fontId="10" fillId="0" borderId="33" xfId="0" applyFont="1" applyFill="1" applyBorder="1" applyAlignment="1">
      <alignment horizontal="center" vertical="center" shrinkToFit="1"/>
    </xf>
    <xf numFmtId="0" fontId="10" fillId="0" borderId="24" xfId="0" applyFont="1" applyFill="1" applyBorder="1" applyAlignment="1">
      <alignment horizontal="center" vertical="center" shrinkToFit="1"/>
    </xf>
    <xf numFmtId="0" fontId="10" fillId="0" borderId="59" xfId="0" applyFont="1" applyFill="1" applyBorder="1" applyAlignment="1">
      <alignment horizontal="center" vertical="center" shrinkToFit="1"/>
    </xf>
    <xf numFmtId="0" fontId="10" fillId="0" borderId="108" xfId="0" applyFont="1" applyFill="1" applyBorder="1" applyAlignment="1">
      <alignment horizontal="center" vertical="center" shrinkToFit="1"/>
    </xf>
    <xf numFmtId="0" fontId="10" fillId="0" borderId="96" xfId="0" applyFont="1" applyFill="1" applyBorder="1" applyAlignment="1">
      <alignment horizontal="center" vertical="center" shrinkToFit="1"/>
    </xf>
    <xf numFmtId="0" fontId="10" fillId="0" borderId="116" xfId="0" applyFont="1" applyFill="1" applyBorder="1" applyAlignment="1">
      <alignment horizontal="center" vertical="center" shrinkToFit="1"/>
    </xf>
    <xf numFmtId="0" fontId="10" fillId="0" borderId="64" xfId="0" applyFont="1" applyFill="1" applyBorder="1" applyAlignment="1">
      <alignment horizontal="center" vertical="center" wrapText="1" shrinkToFit="1"/>
    </xf>
    <xf numFmtId="0" fontId="10" fillId="0" borderId="27" xfId="0" applyFont="1" applyFill="1" applyBorder="1" applyAlignment="1">
      <alignment horizontal="center" vertical="center" wrapText="1" shrinkToFit="1"/>
    </xf>
    <xf numFmtId="0" fontId="10" fillId="0" borderId="43" xfId="0" applyFont="1" applyFill="1" applyBorder="1" applyAlignment="1">
      <alignment horizontal="center" vertical="center" shrinkToFit="1"/>
    </xf>
    <xf numFmtId="0" fontId="10" fillId="0" borderId="85" xfId="0" applyFont="1" applyFill="1" applyBorder="1" applyAlignment="1">
      <alignment horizontal="center" vertical="center" shrinkToFit="1"/>
    </xf>
    <xf numFmtId="0" fontId="10" fillId="0" borderId="91" xfId="0" applyFont="1" applyFill="1" applyBorder="1" applyAlignment="1">
      <alignment horizontal="center" vertical="center" shrinkToFit="1"/>
    </xf>
    <xf numFmtId="0" fontId="10" fillId="0" borderId="112" xfId="0" applyFont="1" applyFill="1" applyBorder="1" applyAlignment="1">
      <alignment horizontal="center" vertical="center" shrinkToFit="1"/>
    </xf>
    <xf numFmtId="0" fontId="10" fillId="0" borderId="51" xfId="0" applyFont="1" applyFill="1" applyBorder="1" applyAlignment="1">
      <alignment horizontal="center" vertical="center" shrinkToFit="1"/>
    </xf>
    <xf numFmtId="0" fontId="10" fillId="0" borderId="105" xfId="0" applyFont="1" applyFill="1" applyBorder="1" applyAlignment="1">
      <alignment horizontal="center" vertical="center" shrinkToFit="1"/>
    </xf>
    <xf numFmtId="0" fontId="10" fillId="0" borderId="97" xfId="0" applyFont="1" applyFill="1" applyBorder="1" applyAlignment="1">
      <alignment horizontal="center" vertical="center" shrinkToFit="1"/>
    </xf>
    <xf numFmtId="0" fontId="10" fillId="0" borderId="139" xfId="0" applyFont="1" applyFill="1" applyBorder="1" applyAlignment="1">
      <alignment horizontal="center" vertical="center" shrinkToFit="1"/>
    </xf>
    <xf numFmtId="0" fontId="10" fillId="0" borderId="73" xfId="0" applyFont="1" applyFill="1" applyBorder="1" applyAlignment="1">
      <alignment horizontal="center" vertical="center" shrinkToFit="1"/>
    </xf>
    <xf numFmtId="0" fontId="10" fillId="0" borderId="106" xfId="0" applyFont="1" applyFill="1" applyBorder="1" applyAlignment="1">
      <alignment horizontal="center" vertical="center" shrinkToFit="1"/>
    </xf>
    <xf numFmtId="0" fontId="10" fillId="0" borderId="90" xfId="0" applyFont="1" applyFill="1" applyBorder="1" applyAlignment="1">
      <alignment horizontal="center" vertical="center" shrinkToFit="1"/>
    </xf>
    <xf numFmtId="0" fontId="10" fillId="0" borderId="118" xfId="0" applyFont="1" applyFill="1" applyBorder="1" applyAlignment="1">
      <alignment horizontal="center" vertical="center" shrinkToFit="1"/>
    </xf>
    <xf numFmtId="0" fontId="10" fillId="0" borderId="179" xfId="0" applyFont="1" applyFill="1" applyBorder="1" applyAlignment="1">
      <alignment horizontal="center" vertical="center" shrinkToFit="1"/>
    </xf>
    <xf numFmtId="0" fontId="10" fillId="0" borderId="107" xfId="0" applyFont="1" applyFill="1" applyBorder="1" applyAlignment="1">
      <alignment horizontal="center" vertical="center" shrinkToFit="1"/>
    </xf>
    <xf numFmtId="0" fontId="10" fillId="0" borderId="98" xfId="0" applyFont="1" applyFill="1" applyBorder="1" applyAlignment="1">
      <alignment horizontal="center" vertical="center" shrinkToFit="1"/>
    </xf>
    <xf numFmtId="0" fontId="10" fillId="0" borderId="55" xfId="0" applyFont="1" applyFill="1" applyBorder="1" applyAlignment="1">
      <alignment horizontal="center" vertical="center" shrinkToFit="1"/>
    </xf>
    <xf numFmtId="0" fontId="10" fillId="0" borderId="152" xfId="0" applyFont="1" applyFill="1" applyBorder="1" applyAlignment="1">
      <alignment horizontal="center" vertical="center" shrinkToFit="1"/>
    </xf>
    <xf numFmtId="0" fontId="10" fillId="0" borderId="140" xfId="0" applyFont="1" applyFill="1" applyBorder="1" applyAlignment="1">
      <alignment horizontal="center" vertical="center" shrinkToFit="1"/>
    </xf>
    <xf numFmtId="0" fontId="19" fillId="0" borderId="59" xfId="0" applyFont="1" applyFill="1" applyBorder="1" applyAlignment="1">
      <alignment horizontal="center" vertical="center"/>
    </xf>
    <xf numFmtId="0" fontId="19" fillId="0" borderId="116" xfId="0" applyFont="1" applyFill="1" applyBorder="1" applyAlignment="1">
      <alignment horizontal="center" vertical="center"/>
    </xf>
    <xf numFmtId="0" fontId="19" fillId="0" borderId="43" xfId="0" applyFont="1" applyFill="1" applyBorder="1" applyAlignment="1">
      <alignment horizontal="center" vertical="center"/>
    </xf>
    <xf numFmtId="0" fontId="19" fillId="0" borderId="112" xfId="0" applyFont="1" applyFill="1" applyBorder="1" applyAlignment="1">
      <alignment horizontal="center" vertical="center"/>
    </xf>
    <xf numFmtId="0" fontId="10" fillId="0" borderId="161" xfId="0" applyFont="1" applyFill="1" applyBorder="1" applyAlignment="1">
      <alignment horizontal="center" vertical="center" shrinkToFit="1"/>
    </xf>
    <xf numFmtId="0" fontId="10" fillId="0" borderId="180" xfId="0" applyFont="1" applyFill="1" applyBorder="1" applyAlignment="1">
      <alignment horizontal="center" vertical="center" shrinkToFit="1"/>
    </xf>
    <xf numFmtId="0" fontId="10" fillId="0" borderId="181" xfId="0" applyFont="1" applyFill="1" applyBorder="1" applyAlignment="1">
      <alignment horizontal="center" vertical="center" shrinkToFit="1"/>
    </xf>
    <xf numFmtId="0" fontId="10" fillId="0" borderId="119" xfId="0" applyFont="1" applyFill="1" applyBorder="1" applyAlignment="1">
      <alignment horizontal="center" vertical="center" shrinkToFit="1"/>
    </xf>
    <xf numFmtId="0" fontId="10" fillId="0" borderId="120" xfId="0" applyFont="1" applyFill="1" applyBorder="1" applyAlignment="1">
      <alignment horizontal="center" vertical="center" shrinkToFit="1"/>
    </xf>
    <xf numFmtId="0" fontId="10" fillId="0" borderId="121" xfId="0" applyFont="1" applyFill="1" applyBorder="1" applyAlignment="1">
      <alignment horizontal="center" vertical="center" shrinkToFit="1"/>
    </xf>
    <xf numFmtId="0" fontId="19" fillId="0" borderId="119" xfId="0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center" vertical="center"/>
    </xf>
    <xf numFmtId="0" fontId="19" fillId="0" borderId="123" xfId="0" applyFont="1" applyFill="1" applyBorder="1" applyAlignment="1">
      <alignment horizontal="center" vertical="center"/>
    </xf>
    <xf numFmtId="0" fontId="19" fillId="0" borderId="69" xfId="0" applyFont="1" applyFill="1" applyBorder="1" applyAlignment="1">
      <alignment horizontal="center" vertical="center"/>
    </xf>
    <xf numFmtId="0" fontId="19" fillId="0" borderId="51" xfId="0" applyFont="1" applyFill="1" applyBorder="1" applyAlignment="1">
      <alignment horizontal="center" vertical="center"/>
    </xf>
    <xf numFmtId="0" fontId="19" fillId="0" borderId="152" xfId="0" applyFont="1" applyFill="1" applyBorder="1" applyAlignment="1">
      <alignment horizontal="center" vertical="center"/>
    </xf>
    <xf numFmtId="0" fontId="19" fillId="0" borderId="161" xfId="0" applyFont="1" applyFill="1" applyBorder="1" applyAlignment="1">
      <alignment horizontal="center" vertical="center"/>
    </xf>
    <xf numFmtId="0" fontId="19" fillId="0" borderId="180" xfId="0" applyFont="1" applyFill="1" applyBorder="1" applyAlignment="1">
      <alignment horizontal="center" vertical="center"/>
    </xf>
    <xf numFmtId="0" fontId="19" fillId="0" borderId="182" xfId="0" applyFont="1" applyFill="1" applyBorder="1" applyAlignment="1">
      <alignment horizontal="center" vertical="center"/>
    </xf>
    <xf numFmtId="0" fontId="10" fillId="0" borderId="101" xfId="0" applyFont="1" applyFill="1" applyBorder="1" applyAlignment="1">
      <alignment horizontal="center" vertical="center" shrinkToFit="1"/>
    </xf>
    <xf numFmtId="0" fontId="10" fillId="0" borderId="102" xfId="0" applyFont="1" applyFill="1" applyBorder="1" applyAlignment="1">
      <alignment horizontal="center" vertical="center" shrinkToFit="1"/>
    </xf>
    <xf numFmtId="0" fontId="10" fillId="0" borderId="103" xfId="0" applyFont="1" applyFill="1" applyBorder="1" applyAlignment="1">
      <alignment horizontal="center" vertical="center" shrinkToFit="1"/>
    </xf>
    <xf numFmtId="0" fontId="10" fillId="0" borderId="47" xfId="0" applyFont="1" applyFill="1" applyBorder="1" applyAlignment="1">
      <alignment horizontal="center" vertical="center" shrinkToFit="1"/>
    </xf>
    <xf numFmtId="0" fontId="10" fillId="0" borderId="87" xfId="0" applyFont="1" applyFill="1" applyBorder="1" applyAlignment="1">
      <alignment horizontal="center" vertical="center" shrinkToFit="1"/>
    </xf>
    <xf numFmtId="0" fontId="10" fillId="0" borderId="92" xfId="0" applyFont="1" applyFill="1" applyBorder="1" applyAlignment="1">
      <alignment horizontal="center" vertical="center" shrinkToFit="1"/>
    </xf>
    <xf numFmtId="0" fontId="10" fillId="0" borderId="113" xfId="0" applyFont="1" applyFill="1" applyBorder="1" applyAlignment="1">
      <alignment horizontal="center" vertical="center" shrinkToFit="1"/>
    </xf>
    <xf numFmtId="0" fontId="19" fillId="0" borderId="73" xfId="0" applyFont="1" applyFill="1" applyBorder="1" applyAlignment="1">
      <alignment horizontal="center" vertical="center"/>
    </xf>
    <xf numFmtId="0" fontId="19" fillId="0" borderId="106" xfId="0" applyFont="1" applyFill="1" applyBorder="1" applyAlignment="1">
      <alignment horizontal="center" vertical="center"/>
    </xf>
    <xf numFmtId="0" fontId="19" fillId="0" borderId="90" xfId="0" applyFont="1" applyFill="1" applyBorder="1" applyAlignment="1">
      <alignment horizontal="center" vertical="center"/>
    </xf>
    <xf numFmtId="0" fontId="10" fillId="0" borderId="114" xfId="0" applyFont="1" applyFill="1" applyBorder="1" applyAlignment="1">
      <alignment horizontal="center" vertical="center" shrinkToFit="1"/>
    </xf>
    <xf numFmtId="0" fontId="10" fillId="0" borderId="34" xfId="0" applyFont="1" applyFill="1" applyBorder="1" applyAlignment="1">
      <alignment horizontal="center" vertical="center" wrapText="1" shrinkToFit="1"/>
    </xf>
    <xf numFmtId="0" fontId="10" fillId="0" borderId="134" xfId="0" applyFont="1" applyFill="1" applyBorder="1" applyAlignment="1">
      <alignment horizontal="center" vertical="center" shrinkToFit="1"/>
    </xf>
    <xf numFmtId="0" fontId="10" fillId="0" borderId="178" xfId="0" applyFont="1" applyFill="1" applyBorder="1" applyAlignment="1">
      <alignment horizontal="center" vertical="center" shrinkToFit="1"/>
    </xf>
    <xf numFmtId="0" fontId="10" fillId="0" borderId="94" xfId="0" applyFont="1" applyFill="1" applyBorder="1" applyAlignment="1">
      <alignment horizontal="center" vertical="center" shrinkToFit="1"/>
    </xf>
    <xf numFmtId="0" fontId="10" fillId="0" borderId="155" xfId="0" applyFont="1" applyFill="1" applyBorder="1" applyAlignment="1">
      <alignment horizontal="center" vertical="center" shrinkToFit="1"/>
    </xf>
    <xf numFmtId="0" fontId="10" fillId="0" borderId="123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19" xfId="0" applyFont="1" applyFill="1" applyBorder="1" applyAlignment="1">
      <alignment horizontal="center" vertical="center" shrinkToFit="1"/>
    </xf>
    <xf numFmtId="0" fontId="10" fillId="0" borderId="115" xfId="0" applyFont="1" applyFill="1" applyBorder="1" applyAlignment="1">
      <alignment horizontal="center" vertical="center" shrinkToFit="1"/>
    </xf>
    <xf numFmtId="0" fontId="10" fillId="0" borderId="125" xfId="0" applyFont="1" applyFill="1" applyBorder="1" applyAlignment="1" applyProtection="1">
      <alignment horizontal="center" vertical="center" shrinkToFit="1"/>
      <protection locked="0"/>
    </xf>
    <xf numFmtId="0" fontId="10" fillId="0" borderId="65" xfId="0" applyFont="1" applyFill="1" applyBorder="1" applyAlignment="1" applyProtection="1">
      <alignment horizontal="center" vertical="center" shrinkToFit="1"/>
      <protection locked="0"/>
    </xf>
    <xf numFmtId="0" fontId="9" fillId="0" borderId="88" xfId="0" applyFont="1" applyFill="1" applyBorder="1" applyAlignment="1">
      <alignment horizontal="center" vertical="center" shrinkToFit="1"/>
    </xf>
    <xf numFmtId="0" fontId="9" fillId="0" borderId="81" xfId="0" applyFont="1" applyFill="1" applyBorder="1" applyAlignment="1">
      <alignment horizontal="center" vertical="center" shrinkToFit="1"/>
    </xf>
    <xf numFmtId="0" fontId="9" fillId="0" borderId="89" xfId="0" applyFont="1" applyFill="1" applyBorder="1" applyAlignment="1">
      <alignment horizontal="center" vertical="center" shrinkToFit="1"/>
    </xf>
    <xf numFmtId="0" fontId="10" fillId="0" borderId="23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horizontal="center" vertical="center" shrinkToFit="1"/>
    </xf>
    <xf numFmtId="0" fontId="20" fillId="0" borderId="67" xfId="0" applyFont="1" applyFill="1" applyBorder="1" applyAlignment="1">
      <alignment horizontal="center" vertical="center" shrinkToFit="1"/>
    </xf>
    <xf numFmtId="0" fontId="20" fillId="0" borderId="68" xfId="0" applyFont="1" applyFill="1" applyBorder="1" applyAlignment="1">
      <alignment horizontal="center" vertical="center" shrinkToFit="1"/>
    </xf>
    <xf numFmtId="0" fontId="20" fillId="0" borderId="69" xfId="0" applyFont="1" applyFill="1" applyBorder="1" applyAlignment="1">
      <alignment horizontal="center" vertical="center" shrinkToFit="1"/>
    </xf>
    <xf numFmtId="0" fontId="9" fillId="0" borderId="16" xfId="0" applyFont="1" applyFill="1" applyBorder="1" applyAlignment="1">
      <alignment horizontal="center" vertical="center" shrinkToFit="1"/>
    </xf>
    <xf numFmtId="0" fontId="9" fillId="0" borderId="82" xfId="0" applyFont="1" applyFill="1" applyBorder="1" applyAlignment="1">
      <alignment horizontal="center" vertical="center" shrinkToFit="1"/>
    </xf>
    <xf numFmtId="0" fontId="9" fillId="0" borderId="100" xfId="0" applyFont="1" applyFill="1" applyBorder="1" applyAlignment="1">
      <alignment horizontal="center" vertical="center" shrinkToFit="1"/>
    </xf>
    <xf numFmtId="0" fontId="10" fillId="0" borderId="20" xfId="0" applyFont="1" applyFill="1" applyBorder="1" applyAlignment="1">
      <alignment horizontal="center" vertical="center" shrinkToFit="1"/>
    </xf>
    <xf numFmtId="0" fontId="10" fillId="0" borderId="21" xfId="0" applyFont="1" applyFill="1" applyBorder="1" applyAlignment="1">
      <alignment horizontal="center" vertical="center" shrinkToFit="1"/>
    </xf>
    <xf numFmtId="0" fontId="10" fillId="0" borderId="20" xfId="0" applyFont="1" applyFill="1" applyBorder="1" applyAlignment="1">
      <alignment horizontal="center" vertical="top" wrapText="1" shrinkToFit="1"/>
    </xf>
    <xf numFmtId="0" fontId="10" fillId="0" borderId="151" xfId="0" applyFont="1" applyFill="1" applyBorder="1" applyAlignment="1">
      <alignment horizontal="center" vertical="top" wrapText="1" shrinkToFit="1"/>
    </xf>
    <xf numFmtId="0" fontId="10" fillId="0" borderId="67" xfId="0" applyFont="1" applyFill="1" applyBorder="1" applyAlignment="1">
      <alignment horizontal="center" vertical="top" wrapText="1" shrinkToFit="1"/>
    </xf>
    <xf numFmtId="0" fontId="10" fillId="0" borderId="21" xfId="0" applyFont="1" applyFill="1" applyBorder="1" applyAlignment="1">
      <alignment horizontal="center" vertical="top" wrapText="1" shrinkToFit="1"/>
    </xf>
    <xf numFmtId="0" fontId="10" fillId="0" borderId="120" xfId="0" applyFont="1" applyFill="1" applyBorder="1" applyAlignment="1">
      <alignment horizontal="center" vertical="top" wrapText="1" shrinkToFit="1"/>
    </xf>
    <xf numFmtId="0" fontId="10" fillId="0" borderId="22" xfId="0" applyFont="1" applyFill="1" applyBorder="1" applyAlignment="1">
      <alignment horizontal="center" vertical="top" wrapText="1" shrinkToFit="1"/>
    </xf>
    <xf numFmtId="0" fontId="10" fillId="0" borderId="37" xfId="0" applyFont="1" applyFill="1" applyBorder="1" applyAlignment="1">
      <alignment horizontal="center" vertical="center" shrinkToFit="1"/>
    </xf>
    <xf numFmtId="0" fontId="10" fillId="0" borderId="36" xfId="0" applyFont="1" applyFill="1" applyBorder="1" applyAlignment="1">
      <alignment horizontal="center" vertical="center" shrinkToFit="1"/>
    </xf>
    <xf numFmtId="0" fontId="10" fillId="0" borderId="21" xfId="0" applyFont="1" applyFill="1" applyBorder="1" applyAlignment="1">
      <alignment horizontal="right" vertical="center" shrinkToFit="1"/>
    </xf>
    <xf numFmtId="0" fontId="10" fillId="0" borderId="22" xfId="0" applyFont="1" applyFill="1" applyBorder="1" applyAlignment="1">
      <alignment horizontal="right" vertical="center" shrinkToFit="1"/>
    </xf>
    <xf numFmtId="0" fontId="9" fillId="0" borderId="33" xfId="0" applyFont="1" applyFill="1" applyBorder="1" applyAlignment="1">
      <alignment horizontal="center" vertical="center" shrinkToFit="1"/>
    </xf>
    <xf numFmtId="0" fontId="10" fillId="0" borderId="99" xfId="0" applyFont="1" applyFill="1" applyBorder="1" applyAlignment="1">
      <alignment horizontal="center" vertical="center" shrinkToFit="1"/>
    </xf>
    <xf numFmtId="0" fontId="10" fillId="0" borderId="14" xfId="0" applyFont="1" applyFill="1" applyBorder="1" applyAlignment="1">
      <alignment horizontal="center" vertical="center" shrinkToFit="1"/>
    </xf>
    <xf numFmtId="0" fontId="10" fillId="0" borderId="145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10" fillId="0" borderId="171" xfId="0" applyFont="1" applyFill="1" applyBorder="1" applyAlignment="1">
      <alignment horizontal="center" vertical="center" shrinkToFit="1"/>
    </xf>
    <xf numFmtId="0" fontId="10" fillId="0" borderId="66" xfId="0" applyFont="1" applyFill="1" applyBorder="1" applyAlignment="1">
      <alignment horizontal="center" vertical="center" shrinkToFit="1"/>
    </xf>
    <xf numFmtId="0" fontId="10" fillId="0" borderId="72" xfId="0" applyFont="1" applyFill="1" applyBorder="1" applyAlignment="1">
      <alignment horizontal="center" vertical="center" shrinkToFit="1"/>
    </xf>
    <xf numFmtId="0" fontId="10" fillId="0" borderId="78" xfId="0" applyFont="1" applyFill="1" applyBorder="1" applyAlignment="1">
      <alignment horizontal="center" vertical="center" shrinkToFit="1"/>
    </xf>
    <xf numFmtId="0" fontId="10" fillId="0" borderId="104" xfId="0" applyFont="1" applyFill="1" applyBorder="1" applyAlignment="1">
      <alignment horizontal="center" vertical="center" shrinkToFit="1"/>
    </xf>
    <xf numFmtId="0" fontId="10" fillId="0" borderId="93" xfId="0" applyFont="1" applyFill="1" applyBorder="1" applyAlignment="1">
      <alignment horizontal="center" vertical="center" shrinkToFit="1"/>
    </xf>
    <xf numFmtId="0" fontId="10" fillId="0" borderId="169" xfId="0" applyFont="1" applyFill="1" applyBorder="1" applyAlignment="1">
      <alignment horizontal="center" vertical="center" shrinkToFit="1"/>
    </xf>
    <xf numFmtId="0" fontId="10" fillId="0" borderId="150" xfId="0" applyFont="1" applyFill="1" applyBorder="1" applyAlignment="1">
      <alignment horizontal="center" vertical="center" shrinkToFit="1"/>
    </xf>
    <xf numFmtId="0" fontId="10" fillId="0" borderId="149" xfId="0" applyFont="1" applyFill="1" applyBorder="1" applyAlignment="1">
      <alignment horizontal="center" vertical="center" shrinkToFit="1"/>
    </xf>
    <xf numFmtId="0" fontId="10" fillId="0" borderId="138" xfId="0" applyFont="1" applyFill="1" applyBorder="1" applyAlignment="1">
      <alignment horizontal="center" vertical="center" shrinkToFit="1"/>
    </xf>
    <xf numFmtId="0" fontId="10" fillId="0" borderId="148" xfId="0" applyFont="1" applyFill="1" applyBorder="1" applyAlignment="1">
      <alignment horizontal="center" vertical="center" shrinkToFit="1"/>
    </xf>
    <xf numFmtId="0" fontId="10" fillId="0" borderId="147" xfId="0" applyFont="1" applyFill="1" applyBorder="1" applyAlignment="1">
      <alignment horizontal="center" vertical="center" shrinkToFit="1"/>
    </xf>
    <xf numFmtId="0" fontId="10" fillId="0" borderId="43" xfId="0" applyFont="1" applyBorder="1" applyAlignment="1">
      <alignment horizontal="center" vertical="center" shrinkToFit="1"/>
    </xf>
    <xf numFmtId="0" fontId="10" fillId="0" borderId="85" xfId="0" applyFont="1" applyBorder="1" applyAlignment="1">
      <alignment horizontal="center" vertical="center" shrinkToFit="1"/>
    </xf>
    <xf numFmtId="0" fontId="10" fillId="0" borderId="91" xfId="0" applyFont="1" applyBorder="1" applyAlignment="1">
      <alignment horizontal="center" vertical="center" shrinkToFit="1"/>
    </xf>
    <xf numFmtId="0" fontId="10" fillId="0" borderId="55" xfId="0" applyFont="1" applyBorder="1" applyAlignment="1">
      <alignment horizontal="center" vertical="center" shrinkToFit="1"/>
    </xf>
    <xf numFmtId="0" fontId="10" fillId="0" borderId="107" xfId="0" applyFont="1" applyBorder="1" applyAlignment="1">
      <alignment horizontal="center" vertical="center" shrinkToFit="1"/>
    </xf>
    <xf numFmtId="0" fontId="10" fillId="0" borderId="98" xfId="0" applyFont="1" applyBorder="1" applyAlignment="1">
      <alignment horizontal="center" vertical="center" shrinkToFit="1"/>
    </xf>
    <xf numFmtId="0" fontId="10" fillId="0" borderId="101" xfId="0" applyFont="1" applyBorder="1" applyAlignment="1">
      <alignment horizontal="center" vertical="center" shrinkToFit="1"/>
    </xf>
    <xf numFmtId="0" fontId="10" fillId="0" borderId="102" xfId="0" applyFont="1" applyBorder="1" applyAlignment="1">
      <alignment horizontal="center" vertical="center" shrinkToFit="1"/>
    </xf>
    <xf numFmtId="0" fontId="10" fillId="0" borderId="103" xfId="0" applyFont="1" applyBorder="1" applyAlignment="1">
      <alignment horizontal="center" vertical="center" shrinkToFit="1"/>
    </xf>
    <xf numFmtId="0" fontId="10" fillId="0" borderId="47" xfId="0" applyFont="1" applyBorder="1" applyAlignment="1">
      <alignment horizontal="center" vertical="center" shrinkToFit="1"/>
    </xf>
    <xf numFmtId="0" fontId="10" fillId="0" borderId="87" xfId="0" applyFont="1" applyBorder="1" applyAlignment="1">
      <alignment horizontal="center" vertical="center" shrinkToFit="1"/>
    </xf>
    <xf numFmtId="0" fontId="10" fillId="0" borderId="92" xfId="0" applyFont="1" applyBorder="1" applyAlignment="1">
      <alignment horizontal="center" vertical="center" shrinkToFit="1"/>
    </xf>
    <xf numFmtId="0" fontId="9" fillId="0" borderId="150" xfId="0" applyFont="1" applyFill="1" applyBorder="1" applyAlignment="1">
      <alignment horizontal="center" vertical="center" shrinkToFit="1"/>
    </xf>
    <xf numFmtId="0" fontId="9" fillId="0" borderId="147" xfId="0" applyFont="1" applyFill="1" applyBorder="1" applyAlignment="1">
      <alignment horizontal="center" vertical="center" shrinkToFit="1"/>
    </xf>
    <xf numFmtId="0" fontId="10" fillId="0" borderId="20" xfId="0" applyFont="1" applyBorder="1" applyAlignment="1">
      <alignment horizontal="center" vertical="top" wrapText="1" shrinkToFit="1"/>
    </xf>
    <xf numFmtId="0" fontId="10" fillId="0" borderId="151" xfId="0" applyFont="1" applyBorder="1" applyAlignment="1">
      <alignment horizontal="center" vertical="top" wrapText="1" shrinkToFit="1"/>
    </xf>
    <xf numFmtId="0" fontId="10" fillId="0" borderId="67" xfId="0" applyFont="1" applyBorder="1" applyAlignment="1">
      <alignment horizontal="center" vertical="top" wrapText="1" shrinkToFit="1"/>
    </xf>
    <xf numFmtId="0" fontId="10" fillId="0" borderId="21" xfId="0" applyFont="1" applyBorder="1" applyAlignment="1">
      <alignment horizontal="center" vertical="top" wrapText="1" shrinkToFit="1"/>
    </xf>
    <xf numFmtId="0" fontId="10" fillId="0" borderId="120" xfId="0" applyFont="1" applyBorder="1" applyAlignment="1">
      <alignment horizontal="center" vertical="top" wrapText="1" shrinkToFit="1"/>
    </xf>
    <xf numFmtId="0" fontId="10" fillId="0" borderId="22" xfId="0" applyFont="1" applyBorder="1" applyAlignment="1">
      <alignment horizontal="center" vertical="top" wrapText="1" shrinkToFit="1"/>
    </xf>
    <xf numFmtId="0" fontId="10" fillId="0" borderId="171" xfId="0" applyFont="1" applyBorder="1" applyAlignment="1">
      <alignment horizontal="center" vertical="center" shrinkToFit="1"/>
    </xf>
    <xf numFmtId="0" fontId="10" fillId="0" borderId="66" xfId="0" applyFont="1" applyBorder="1" applyAlignment="1">
      <alignment horizontal="center" vertical="center" shrinkToFit="1"/>
    </xf>
    <xf numFmtId="0" fontId="10" fillId="0" borderId="112" xfId="0" applyFont="1" applyBorder="1" applyAlignment="1">
      <alignment horizontal="center" vertical="center" shrinkToFit="1"/>
    </xf>
    <xf numFmtId="0" fontId="10" fillId="0" borderId="23" xfId="0" applyFont="1" applyBorder="1" applyAlignment="1">
      <alignment horizontal="center" vertical="center" shrinkToFit="1"/>
    </xf>
    <xf numFmtId="0" fontId="10" fillId="0" borderId="12" xfId="0" applyFont="1" applyBorder="1" applyAlignment="1">
      <alignment horizontal="center" vertical="center" shrinkToFit="1"/>
    </xf>
    <xf numFmtId="0" fontId="10" fillId="0" borderId="24" xfId="0" applyFont="1" applyBorder="1" applyAlignment="1">
      <alignment horizontal="center" vertical="center" shrinkToFit="1"/>
    </xf>
    <xf numFmtId="0" fontId="10" fillId="0" borderId="59" xfId="0" applyFont="1" applyBorder="1" applyAlignment="1">
      <alignment horizontal="center" vertical="center" shrinkToFit="1"/>
    </xf>
    <xf numFmtId="0" fontId="10" fillId="0" borderId="108" xfId="0" applyFont="1" applyBorder="1" applyAlignment="1">
      <alignment horizontal="center" vertical="center" shrinkToFit="1"/>
    </xf>
    <xf numFmtId="0" fontId="10" fillId="0" borderId="96" xfId="0" applyFont="1" applyBorder="1" applyAlignment="1">
      <alignment horizontal="center" vertical="center" shrinkToFit="1"/>
    </xf>
    <xf numFmtId="0" fontId="10" fillId="0" borderId="116" xfId="0" applyFont="1" applyBorder="1" applyAlignment="1">
      <alignment horizontal="center" vertical="center" shrinkToFit="1"/>
    </xf>
    <xf numFmtId="0" fontId="10" fillId="0" borderId="20" xfId="0" applyFont="1" applyBorder="1" applyAlignment="1">
      <alignment horizontal="center" vertical="center" shrinkToFit="1"/>
    </xf>
    <xf numFmtId="0" fontId="10" fillId="0" borderId="21" xfId="0" applyFont="1" applyBorder="1" applyAlignment="1">
      <alignment horizontal="center" vertical="center" shrinkToFit="1"/>
    </xf>
    <xf numFmtId="0" fontId="10" fillId="0" borderId="126" xfId="0" applyFont="1" applyFill="1" applyBorder="1" applyAlignment="1">
      <alignment horizontal="center" vertical="center" shrinkToFit="1"/>
    </xf>
    <xf numFmtId="0" fontId="10" fillId="0" borderId="73" xfId="0" applyFont="1" applyBorder="1" applyAlignment="1">
      <alignment horizontal="center" vertical="center" shrinkToFit="1"/>
    </xf>
    <xf numFmtId="0" fontId="10" fillId="0" borderId="106" xfId="0" applyFont="1" applyBorder="1" applyAlignment="1">
      <alignment horizontal="center" vertical="center" shrinkToFit="1"/>
    </xf>
    <xf numFmtId="0" fontId="10" fillId="0" borderId="90" xfId="0" applyFont="1" applyBorder="1" applyAlignment="1">
      <alignment horizontal="center" vertical="center" shrinkToFit="1"/>
    </xf>
    <xf numFmtId="0" fontId="10" fillId="0" borderId="51" xfId="0" applyFont="1" applyBorder="1" applyAlignment="1">
      <alignment horizontal="center" vertical="center" shrinkToFit="1"/>
    </xf>
    <xf numFmtId="0" fontId="10" fillId="0" borderId="105" xfId="0" applyFont="1" applyBorder="1" applyAlignment="1">
      <alignment horizontal="center" vertical="center" shrinkToFit="1"/>
    </xf>
    <xf numFmtId="0" fontId="10" fillId="0" borderId="97" xfId="0" applyFont="1" applyBorder="1" applyAlignment="1">
      <alignment horizontal="center" vertical="center" shrinkToFit="1"/>
    </xf>
    <xf numFmtId="0" fontId="10" fillId="0" borderId="50" xfId="0" applyFont="1" applyBorder="1" applyAlignment="1">
      <alignment horizontal="center" vertical="center" shrinkToFit="1"/>
    </xf>
    <xf numFmtId="0" fontId="10" fillId="0" borderId="72" xfId="0" applyFont="1" applyBorder="1" applyAlignment="1">
      <alignment horizontal="center" vertical="center" shrinkToFit="1"/>
    </xf>
    <xf numFmtId="0" fontId="10" fillId="0" borderId="123" xfId="0" applyFont="1" applyBorder="1" applyAlignment="1">
      <alignment horizontal="center" vertical="center" shrinkToFit="1"/>
    </xf>
    <xf numFmtId="0" fontId="22" fillId="3" borderId="26" xfId="0" applyFont="1" applyFill="1" applyBorder="1" applyAlignment="1">
      <alignment horizontal="center" vertical="center"/>
    </xf>
    <xf numFmtId="0" fontId="22" fillId="3" borderId="31" xfId="0" applyFont="1" applyFill="1" applyBorder="1" applyAlignment="1">
      <alignment horizontal="center" vertical="center"/>
    </xf>
    <xf numFmtId="0" fontId="22" fillId="3" borderId="32" xfId="0" applyFont="1" applyFill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10" fillId="0" borderId="88" xfId="0" applyFont="1" applyBorder="1" applyAlignment="1">
      <alignment horizontal="center" vertical="center" shrinkToFit="1"/>
    </xf>
    <xf numFmtId="0" fontId="10" fillId="0" borderId="81" xfId="0" applyFont="1" applyBorder="1" applyAlignment="1">
      <alignment horizontal="center" vertical="center" shrinkToFit="1"/>
    </xf>
    <xf numFmtId="0" fontId="10" fillId="0" borderId="89" xfId="0" applyFont="1" applyBorder="1" applyAlignment="1">
      <alignment horizontal="center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82" xfId="0" applyFont="1" applyBorder="1" applyAlignment="1">
      <alignment horizontal="center" vertical="center" shrinkToFit="1"/>
    </xf>
    <xf numFmtId="0" fontId="10" fillId="0" borderId="100" xfId="0" applyFont="1" applyBorder="1" applyAlignment="1">
      <alignment horizontal="center" vertical="center" shrinkToFit="1"/>
    </xf>
    <xf numFmtId="0" fontId="10" fillId="0" borderId="33" xfId="0" applyFont="1" applyBorder="1" applyAlignment="1">
      <alignment horizontal="center" vertical="center" shrinkToFit="1"/>
    </xf>
    <xf numFmtId="0" fontId="10" fillId="0" borderId="37" xfId="0" applyFont="1" applyFill="1" applyBorder="1" applyAlignment="1" applyProtection="1">
      <alignment horizontal="center" vertical="center" shrinkToFit="1"/>
      <protection locked="0"/>
    </xf>
    <xf numFmtId="0" fontId="10" fillId="0" borderId="36" xfId="0" applyFont="1" applyFill="1" applyBorder="1" applyAlignment="1" applyProtection="1">
      <alignment horizontal="center" vertical="center" shrinkToFit="1"/>
      <protection locked="0"/>
    </xf>
    <xf numFmtId="0" fontId="2" fillId="0" borderId="43" xfId="0" applyFont="1" applyFill="1" applyBorder="1" applyAlignment="1">
      <alignment horizontal="center" vertical="center" shrinkToFit="1"/>
    </xf>
    <xf numFmtId="0" fontId="2" fillId="0" borderId="85" xfId="0" applyFont="1" applyFill="1" applyBorder="1" applyAlignment="1">
      <alignment horizontal="center" vertical="center" shrinkToFit="1"/>
    </xf>
    <xf numFmtId="0" fontId="2" fillId="0" borderId="91" xfId="0" applyFont="1" applyFill="1" applyBorder="1" applyAlignment="1">
      <alignment horizontal="center" vertical="center" shrinkToFit="1"/>
    </xf>
    <xf numFmtId="0" fontId="2" fillId="0" borderId="73" xfId="0" applyFont="1" applyFill="1" applyBorder="1" applyAlignment="1">
      <alignment horizontal="center" vertical="center" shrinkToFit="1"/>
    </xf>
    <xf numFmtId="0" fontId="2" fillId="0" borderId="106" xfId="0" applyFont="1" applyFill="1" applyBorder="1" applyAlignment="1">
      <alignment horizontal="center" vertical="center" shrinkToFit="1"/>
    </xf>
    <xf numFmtId="0" fontId="2" fillId="0" borderId="90" xfId="0" applyFont="1" applyFill="1" applyBorder="1" applyAlignment="1">
      <alignment horizontal="center" vertical="center" shrinkToFit="1"/>
    </xf>
    <xf numFmtId="0" fontId="2" fillId="0" borderId="134" xfId="0" applyFont="1" applyFill="1" applyBorder="1" applyAlignment="1">
      <alignment horizontal="center" vertical="center" shrinkToFit="1"/>
    </xf>
    <xf numFmtId="0" fontId="2" fillId="0" borderId="178" xfId="0" applyFont="1" applyFill="1" applyBorder="1" applyAlignment="1">
      <alignment horizontal="center" vertical="center" shrinkToFit="1"/>
    </xf>
    <xf numFmtId="0" fontId="2" fillId="0" borderId="94" xfId="0" applyFont="1" applyFill="1" applyBorder="1" applyAlignment="1">
      <alignment horizontal="center" vertical="center" shrinkToFit="1"/>
    </xf>
    <xf numFmtId="0" fontId="2" fillId="0" borderId="101" xfId="0" applyFont="1" applyFill="1" applyBorder="1" applyAlignment="1">
      <alignment horizontal="center" vertical="center" shrinkToFit="1"/>
    </xf>
    <xf numFmtId="0" fontId="2" fillId="0" borderId="102" xfId="0" applyFont="1" applyFill="1" applyBorder="1" applyAlignment="1">
      <alignment horizontal="center" vertical="center" shrinkToFit="1"/>
    </xf>
    <xf numFmtId="0" fontId="2" fillId="0" borderId="103" xfId="0" applyFont="1" applyFill="1" applyBorder="1" applyAlignment="1">
      <alignment horizontal="center" vertical="center" shrinkToFit="1"/>
    </xf>
    <xf numFmtId="0" fontId="2" fillId="0" borderId="188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36" xfId="0" applyFont="1" applyFill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10" fillId="0" borderId="14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32" fillId="0" borderId="59" xfId="0" applyFont="1" applyBorder="1" applyAlignment="1">
      <alignment horizontal="center" vertical="center" shrinkToFit="1"/>
    </xf>
    <xf numFmtId="0" fontId="32" fillId="0" borderId="116" xfId="0" applyFont="1" applyBorder="1" applyAlignment="1">
      <alignment horizontal="center" vertical="center" shrinkToFit="1"/>
    </xf>
    <xf numFmtId="0" fontId="10" fillId="0" borderId="64" xfId="0" applyFont="1" applyFill="1" applyBorder="1" applyAlignment="1">
      <alignment horizontal="center" vertical="center" shrinkToFit="1"/>
    </xf>
    <xf numFmtId="0" fontId="10" fillId="0" borderId="27" xfId="0" applyFont="1" applyFill="1" applyBorder="1" applyAlignment="1">
      <alignment horizontal="center" vertical="center" shrinkToFit="1"/>
    </xf>
    <xf numFmtId="0" fontId="32" fillId="0" borderId="43" xfId="0" applyFont="1" applyBorder="1" applyAlignment="1">
      <alignment horizontal="center" vertical="center" shrinkToFit="1"/>
    </xf>
    <xf numFmtId="0" fontId="32" fillId="0" borderId="112" xfId="0" applyFont="1" applyBorder="1" applyAlignment="1">
      <alignment horizontal="center" vertical="center" shrinkToFit="1"/>
    </xf>
    <xf numFmtId="0" fontId="32" fillId="0" borderId="55" xfId="0" applyFont="1" applyBorder="1" applyAlignment="1">
      <alignment horizontal="center" vertical="center" shrinkToFit="1"/>
    </xf>
    <xf numFmtId="0" fontId="32" fillId="0" borderId="115" xfId="0" applyFont="1" applyBorder="1" applyAlignment="1">
      <alignment horizontal="center" vertical="center" shrinkToFit="1"/>
    </xf>
    <xf numFmtId="38" fontId="10" fillId="0" borderId="23" xfId="2" applyFont="1" applyFill="1" applyBorder="1" applyAlignment="1">
      <alignment horizontal="center" vertical="center" shrinkToFit="1"/>
    </xf>
    <xf numFmtId="38" fontId="10" fillId="0" borderId="24" xfId="2" applyFont="1" applyFill="1" applyBorder="1" applyAlignment="1">
      <alignment horizontal="center" vertical="center" shrinkToFit="1"/>
    </xf>
    <xf numFmtId="38" fontId="10" fillId="0" borderId="12" xfId="2" applyFont="1" applyFill="1" applyBorder="1" applyAlignment="1">
      <alignment horizontal="center" vertical="center" shrinkToFit="1"/>
    </xf>
    <xf numFmtId="0" fontId="10" fillId="0" borderId="115" xfId="0" applyFont="1" applyBorder="1" applyAlignment="1">
      <alignment horizontal="center" vertical="center" shrinkToFit="1"/>
    </xf>
    <xf numFmtId="0" fontId="10" fillId="2" borderId="65" xfId="0" applyFont="1" applyFill="1" applyBorder="1" applyAlignment="1">
      <alignment horizontal="center" vertical="center" shrinkToFit="1"/>
    </xf>
    <xf numFmtId="0" fontId="10" fillId="0" borderId="119" xfId="0" applyFont="1" applyBorder="1" applyAlignment="1">
      <alignment horizontal="center" vertical="center" shrinkToFit="1"/>
    </xf>
    <xf numFmtId="0" fontId="10" fillId="0" borderId="120" xfId="0" applyFont="1" applyBorder="1" applyAlignment="1">
      <alignment horizontal="center" vertical="center" shrinkToFit="1"/>
    </xf>
    <xf numFmtId="0" fontId="10" fillId="0" borderId="121" xfId="0" applyFont="1" applyBorder="1" applyAlignment="1">
      <alignment horizontal="center" vertical="center" shrinkToFit="1"/>
    </xf>
    <xf numFmtId="0" fontId="10" fillId="0" borderId="22" xfId="0" applyFont="1" applyBorder="1" applyAlignment="1">
      <alignment horizontal="center" vertical="center" shrinkToFit="1"/>
    </xf>
    <xf numFmtId="0" fontId="10" fillId="2" borderId="179" xfId="0" applyFont="1" applyFill="1" applyBorder="1" applyAlignment="1">
      <alignment horizontal="center" vertical="center" shrinkToFit="1"/>
    </xf>
    <xf numFmtId="0" fontId="10" fillId="2" borderId="193" xfId="0" applyFont="1" applyFill="1" applyBorder="1" applyAlignment="1">
      <alignment horizontal="center" vertical="center" shrinkToFit="1"/>
    </xf>
    <xf numFmtId="0" fontId="30" fillId="2" borderId="139" xfId="0" applyFont="1" applyFill="1" applyBorder="1" applyAlignment="1">
      <alignment horizontal="center" vertical="center" wrapText="1" shrinkToFit="1"/>
    </xf>
    <xf numFmtId="0" fontId="30" fillId="2" borderId="85" xfId="0" applyFont="1" applyFill="1" applyBorder="1" applyAlignment="1">
      <alignment horizontal="center" vertical="center" shrinkToFit="1"/>
    </xf>
    <xf numFmtId="0" fontId="30" fillId="2" borderId="91" xfId="0" applyFont="1" applyFill="1" applyBorder="1" applyAlignment="1">
      <alignment horizontal="center" vertical="center" shrinkToFit="1"/>
    </xf>
    <xf numFmtId="0" fontId="21" fillId="0" borderId="26" xfId="3" applyFont="1" applyBorder="1" applyAlignment="1">
      <alignment horizontal="center" vertical="center"/>
    </xf>
    <xf numFmtId="0" fontId="21" fillId="0" borderId="31" xfId="3" applyFont="1" applyBorder="1" applyAlignment="1">
      <alignment horizontal="center" vertical="center"/>
    </xf>
    <xf numFmtId="0" fontId="21" fillId="0" borderId="32" xfId="3" applyFont="1" applyBorder="1" applyAlignment="1">
      <alignment horizontal="center" vertical="center"/>
    </xf>
    <xf numFmtId="0" fontId="10" fillId="0" borderId="23" xfId="3" applyFont="1" applyBorder="1" applyAlignment="1">
      <alignment horizontal="center" vertical="center" shrinkToFit="1"/>
    </xf>
    <xf numFmtId="0" fontId="10" fillId="0" borderId="12" xfId="3" applyFont="1" applyBorder="1" applyAlignment="1">
      <alignment horizontal="center" vertical="center" shrinkToFit="1"/>
    </xf>
    <xf numFmtId="0" fontId="10" fillId="0" borderId="2" xfId="3" applyFont="1" applyBorder="1" applyAlignment="1">
      <alignment horizontal="center" vertical="center" shrinkToFit="1"/>
    </xf>
    <xf numFmtId="0" fontId="10" fillId="0" borderId="3" xfId="3" applyFont="1" applyBorder="1" applyAlignment="1">
      <alignment horizontal="center" vertical="center" shrinkToFit="1"/>
    </xf>
    <xf numFmtId="0" fontId="10" fillId="0" borderId="14" xfId="3" applyFont="1" applyBorder="1" applyAlignment="1">
      <alignment horizontal="center" vertical="center" shrinkToFit="1"/>
    </xf>
    <xf numFmtId="0" fontId="10" fillId="0" borderId="4" xfId="3" applyFont="1" applyBorder="1" applyAlignment="1">
      <alignment horizontal="center" vertical="center" shrinkToFit="1"/>
    </xf>
    <xf numFmtId="0" fontId="10" fillId="0" borderId="88" xfId="3" applyFont="1" applyBorder="1" applyAlignment="1">
      <alignment horizontal="center" vertical="center" shrinkToFit="1"/>
    </xf>
    <xf numFmtId="0" fontId="10" fillId="0" borderId="81" xfId="3" applyFont="1" applyBorder="1" applyAlignment="1">
      <alignment horizontal="center" vertical="center" shrinkToFit="1"/>
    </xf>
    <xf numFmtId="0" fontId="10" fillId="0" borderId="89" xfId="3" applyFont="1" applyBorder="1" applyAlignment="1">
      <alignment horizontal="center" vertical="center" shrinkToFit="1"/>
    </xf>
    <xf numFmtId="0" fontId="10" fillId="0" borderId="16" xfId="3" applyFont="1" applyBorder="1" applyAlignment="1">
      <alignment horizontal="center" vertical="center" shrinkToFit="1"/>
    </xf>
    <xf numFmtId="0" fontId="10" fillId="0" borderId="82" xfId="3" applyFont="1" applyBorder="1" applyAlignment="1">
      <alignment horizontal="center" vertical="center" shrinkToFit="1"/>
    </xf>
    <xf numFmtId="0" fontId="10" fillId="0" borderId="100" xfId="3" applyFont="1" applyBorder="1" applyAlignment="1">
      <alignment horizontal="center" vertical="center" shrinkToFit="1"/>
    </xf>
    <xf numFmtId="0" fontId="10" fillId="0" borderId="33" xfId="3" applyFont="1" applyBorder="1" applyAlignment="1">
      <alignment horizontal="center" vertical="center" shrinkToFit="1"/>
    </xf>
    <xf numFmtId="0" fontId="10" fillId="0" borderId="24" xfId="3" applyFont="1" applyBorder="1" applyAlignment="1">
      <alignment horizontal="center" vertical="center" shrinkToFit="1"/>
    </xf>
    <xf numFmtId="0" fontId="10" fillId="0" borderId="59" xfId="3" applyFont="1" applyBorder="1" applyAlignment="1">
      <alignment horizontal="center" vertical="center" shrinkToFit="1"/>
    </xf>
    <xf numFmtId="0" fontId="10" fillId="0" borderId="108" xfId="3" applyFont="1" applyBorder="1" applyAlignment="1">
      <alignment horizontal="center" vertical="center" shrinkToFit="1"/>
    </xf>
    <xf numFmtId="0" fontId="10" fillId="0" borderId="96" xfId="3" applyFont="1" applyBorder="1" applyAlignment="1">
      <alignment horizontal="center" vertical="center" shrinkToFit="1"/>
    </xf>
    <xf numFmtId="0" fontId="10" fillId="0" borderId="116" xfId="3" applyFont="1" applyBorder="1" applyAlignment="1">
      <alignment horizontal="center" vertical="center" shrinkToFit="1"/>
    </xf>
    <xf numFmtId="0" fontId="10" fillId="0" borderId="64" xfId="3" applyFont="1" applyFill="1" applyBorder="1" applyAlignment="1">
      <alignment horizontal="center" vertical="center" wrapText="1" shrinkToFit="1"/>
    </xf>
    <xf numFmtId="0" fontId="10" fillId="0" borderId="27" xfId="3" applyFont="1" applyFill="1" applyBorder="1" applyAlignment="1">
      <alignment horizontal="center" vertical="center" wrapText="1" shrinkToFit="1"/>
    </xf>
    <xf numFmtId="0" fontId="10" fillId="0" borderId="43" xfId="3" applyFont="1" applyBorder="1" applyAlignment="1">
      <alignment horizontal="center" vertical="center" shrinkToFit="1"/>
    </xf>
    <xf numFmtId="0" fontId="10" fillId="0" borderId="85" xfId="3" applyFont="1" applyBorder="1" applyAlignment="1">
      <alignment horizontal="center" vertical="center" shrinkToFit="1"/>
    </xf>
    <xf numFmtId="0" fontId="10" fillId="0" borderId="91" xfId="3" applyFont="1" applyBorder="1" applyAlignment="1">
      <alignment horizontal="center" vertical="center" shrinkToFit="1"/>
    </xf>
    <xf numFmtId="0" fontId="10" fillId="0" borderId="112" xfId="3" applyFont="1" applyBorder="1" applyAlignment="1">
      <alignment horizontal="center" vertical="center" shrinkToFit="1"/>
    </xf>
    <xf numFmtId="0" fontId="10" fillId="0" borderId="55" xfId="3" applyFont="1" applyBorder="1" applyAlignment="1">
      <alignment horizontal="center" vertical="center" shrinkToFit="1"/>
    </xf>
    <xf numFmtId="0" fontId="10" fillId="0" borderId="107" xfId="3" applyFont="1" applyBorder="1" applyAlignment="1">
      <alignment horizontal="center" vertical="center" shrinkToFit="1"/>
    </xf>
    <xf numFmtId="0" fontId="10" fillId="0" borderId="98" xfId="3" applyFont="1" applyBorder="1" applyAlignment="1">
      <alignment horizontal="center" vertical="center" shrinkToFit="1"/>
    </xf>
    <xf numFmtId="0" fontId="10" fillId="0" borderId="115" xfId="3" applyFont="1" applyBorder="1" applyAlignment="1">
      <alignment horizontal="center" vertical="center" shrinkToFit="1"/>
    </xf>
    <xf numFmtId="0" fontId="10" fillId="0" borderId="139" xfId="3" applyFont="1" applyBorder="1" applyAlignment="1">
      <alignment horizontal="center" vertical="center" shrinkToFit="1"/>
    </xf>
    <xf numFmtId="0" fontId="10" fillId="0" borderId="106" xfId="3" applyFont="1" applyBorder="1" applyAlignment="1">
      <alignment horizontal="center" vertical="center" shrinkToFit="1"/>
    </xf>
    <xf numFmtId="0" fontId="10" fillId="0" borderId="90" xfId="3" applyFont="1" applyBorder="1" applyAlignment="1">
      <alignment horizontal="center" vertical="center" shrinkToFit="1"/>
    </xf>
    <xf numFmtId="0" fontId="10" fillId="0" borderId="73" xfId="3" applyFont="1" applyBorder="1" applyAlignment="1">
      <alignment horizontal="center" vertical="center" shrinkToFit="1"/>
    </xf>
    <xf numFmtId="0" fontId="10" fillId="0" borderId="118" xfId="3" applyFont="1" applyBorder="1" applyAlignment="1">
      <alignment horizontal="center" vertical="center" shrinkToFit="1"/>
    </xf>
    <xf numFmtId="0" fontId="10" fillId="0" borderId="101" xfId="3" applyFont="1" applyBorder="1" applyAlignment="1">
      <alignment horizontal="center" vertical="center" shrinkToFit="1"/>
    </xf>
    <xf numFmtId="0" fontId="10" fillId="0" borderId="102" xfId="3" applyFont="1" applyBorder="1" applyAlignment="1">
      <alignment horizontal="center" vertical="center" shrinkToFit="1"/>
    </xf>
    <xf numFmtId="0" fontId="10" fillId="0" borderId="103" xfId="3" applyFont="1" applyBorder="1" applyAlignment="1">
      <alignment horizontal="center" vertical="center" shrinkToFit="1"/>
    </xf>
    <xf numFmtId="0" fontId="10" fillId="0" borderId="113" xfId="3" applyFont="1" applyBorder="1" applyAlignment="1">
      <alignment horizontal="center" vertical="center" shrinkToFit="1"/>
    </xf>
    <xf numFmtId="0" fontId="10" fillId="0" borderId="47" xfId="3" applyFont="1" applyBorder="1" applyAlignment="1">
      <alignment horizontal="center" vertical="center" shrinkToFit="1"/>
    </xf>
    <xf numFmtId="0" fontId="10" fillId="0" borderId="87" xfId="3" applyFont="1" applyBorder="1" applyAlignment="1">
      <alignment horizontal="center" vertical="center" shrinkToFit="1"/>
    </xf>
    <xf numFmtId="0" fontId="10" fillId="0" borderId="92" xfId="3" applyFont="1" applyBorder="1" applyAlignment="1">
      <alignment horizontal="center" vertical="center" shrinkToFit="1"/>
    </xf>
    <xf numFmtId="0" fontId="10" fillId="0" borderId="171" xfId="3" applyFont="1" applyBorder="1" applyAlignment="1">
      <alignment horizontal="center" vertical="center" shrinkToFit="1"/>
    </xf>
    <xf numFmtId="0" fontId="10" fillId="0" borderId="66" xfId="3" applyFont="1" applyBorder="1" applyAlignment="1">
      <alignment horizontal="center" vertical="center" shrinkToFit="1"/>
    </xf>
    <xf numFmtId="0" fontId="10" fillId="0" borderId="72" xfId="3" applyFont="1" applyBorder="1" applyAlignment="1">
      <alignment horizontal="center" vertical="center" shrinkToFit="1"/>
    </xf>
    <xf numFmtId="0" fontId="10" fillId="0" borderId="34" xfId="3" applyFont="1" applyFill="1" applyBorder="1" applyAlignment="1">
      <alignment horizontal="center" vertical="center" wrapText="1" shrinkToFit="1"/>
    </xf>
    <xf numFmtId="0" fontId="10" fillId="0" borderId="50" xfId="3" applyFont="1" applyBorder="1" applyAlignment="1">
      <alignment horizontal="center" vertical="center" shrinkToFit="1"/>
    </xf>
    <xf numFmtId="0" fontId="10" fillId="0" borderId="51" xfId="3" applyFont="1" applyBorder="1" applyAlignment="1">
      <alignment horizontal="center" vertical="center" shrinkToFit="1"/>
    </xf>
    <xf numFmtId="0" fontId="10" fillId="0" borderId="105" xfId="3" applyFont="1" applyBorder="1" applyAlignment="1">
      <alignment horizontal="center" vertical="center" shrinkToFit="1"/>
    </xf>
    <xf numFmtId="0" fontId="10" fillId="0" borderId="97" xfId="3" applyFont="1" applyBorder="1" applyAlignment="1">
      <alignment horizontal="center" vertical="center" shrinkToFit="1"/>
    </xf>
    <xf numFmtId="0" fontId="10" fillId="0" borderId="20" xfId="3" applyFont="1" applyBorder="1" applyAlignment="1">
      <alignment horizontal="center" vertical="center" shrinkToFit="1"/>
    </xf>
    <xf numFmtId="0" fontId="10" fillId="0" borderId="21" xfId="3" applyFont="1" applyBorder="1" applyAlignment="1">
      <alignment horizontal="center" vertical="center" shrinkToFit="1"/>
    </xf>
    <xf numFmtId="0" fontId="10" fillId="0" borderId="20" xfId="3" applyFont="1" applyBorder="1" applyAlignment="1">
      <alignment horizontal="center" vertical="top" wrapText="1" shrinkToFit="1"/>
    </xf>
    <xf numFmtId="0" fontId="10" fillId="0" borderId="151" xfId="3" applyFont="1" applyBorder="1" applyAlignment="1">
      <alignment horizontal="center" vertical="top" wrapText="1" shrinkToFit="1"/>
    </xf>
    <xf numFmtId="0" fontId="10" fillId="0" borderId="67" xfId="3" applyFont="1" applyBorder="1" applyAlignment="1">
      <alignment horizontal="center" vertical="top" wrapText="1" shrinkToFit="1"/>
    </xf>
    <xf numFmtId="0" fontId="10" fillId="0" borderId="21" xfId="3" applyFont="1" applyBorder="1" applyAlignment="1">
      <alignment horizontal="center" vertical="top" wrapText="1" shrinkToFit="1"/>
    </xf>
    <xf numFmtId="0" fontId="10" fillId="0" borderId="120" xfId="3" applyFont="1" applyBorder="1" applyAlignment="1">
      <alignment horizontal="center" vertical="top" wrapText="1" shrinkToFit="1"/>
    </xf>
    <xf numFmtId="0" fontId="10" fillId="0" borderId="22" xfId="3" applyFont="1" applyBorder="1" applyAlignment="1">
      <alignment horizontal="center" vertical="top" wrapText="1" shrinkToFit="1"/>
    </xf>
    <xf numFmtId="0" fontId="10" fillId="0" borderId="37" xfId="3" applyFont="1" applyFill="1" applyBorder="1" applyAlignment="1">
      <alignment horizontal="center" vertical="center" shrinkToFit="1"/>
    </xf>
    <xf numFmtId="0" fontId="10" fillId="0" borderId="36" xfId="3" applyFont="1" applyFill="1" applyBorder="1" applyAlignment="1">
      <alignment horizontal="center" vertical="center" shrinkToFit="1"/>
    </xf>
    <xf numFmtId="0" fontId="10" fillId="0" borderId="125" xfId="3" applyFont="1" applyFill="1" applyBorder="1" applyAlignment="1" applyProtection="1">
      <alignment horizontal="center" vertical="center" shrinkToFit="1"/>
      <protection locked="0"/>
    </xf>
    <xf numFmtId="0" fontId="10" fillId="0" borderId="65" xfId="3" applyFont="1" applyFill="1" applyBorder="1" applyAlignment="1" applyProtection="1">
      <alignment horizontal="center" vertical="center" shrinkToFit="1"/>
      <protection locked="0"/>
    </xf>
    <xf numFmtId="0" fontId="10" fillId="0" borderId="23" xfId="3" applyFont="1" applyFill="1" applyBorder="1" applyAlignment="1">
      <alignment horizontal="center" vertical="center" shrinkToFit="1"/>
    </xf>
    <xf numFmtId="0" fontId="10" fillId="0" borderId="12" xfId="3" applyFont="1" applyFill="1" applyBorder="1" applyAlignment="1">
      <alignment horizontal="center" vertical="center" shrinkToFit="1"/>
    </xf>
    <xf numFmtId="0" fontId="9" fillId="0" borderId="88" xfId="3" applyFont="1" applyFill="1" applyBorder="1" applyAlignment="1">
      <alignment horizontal="center" vertical="center" shrinkToFit="1"/>
    </xf>
    <xf numFmtId="0" fontId="9" fillId="0" borderId="81" xfId="3" applyFont="1" applyFill="1" applyBorder="1" applyAlignment="1">
      <alignment horizontal="center" vertical="center" shrinkToFit="1"/>
    </xf>
    <xf numFmtId="0" fontId="9" fillId="0" borderId="89" xfId="3" applyFont="1" applyFill="1" applyBorder="1" applyAlignment="1">
      <alignment horizontal="center" vertical="center" shrinkToFit="1"/>
    </xf>
    <xf numFmtId="0" fontId="10" fillId="0" borderId="23" xfId="3" applyFont="1" applyFill="1" applyBorder="1" applyAlignment="1">
      <alignment horizontal="center" vertical="center"/>
    </xf>
    <xf numFmtId="0" fontId="10" fillId="0" borderId="12" xfId="3" applyFont="1" applyFill="1" applyBorder="1" applyAlignment="1">
      <alignment horizontal="center" vertical="center"/>
    </xf>
    <xf numFmtId="0" fontId="20" fillId="0" borderId="20" xfId="3" applyFont="1" applyFill="1" applyBorder="1" applyAlignment="1">
      <alignment horizontal="center" vertical="center" shrinkToFit="1"/>
    </xf>
    <xf numFmtId="0" fontId="20" fillId="0" borderId="67" xfId="3" applyFont="1" applyFill="1" applyBorder="1" applyAlignment="1">
      <alignment horizontal="center" vertical="center" shrinkToFit="1"/>
    </xf>
    <xf numFmtId="0" fontId="20" fillId="0" borderId="68" xfId="3" applyFont="1" applyFill="1" applyBorder="1" applyAlignment="1">
      <alignment horizontal="center" vertical="center" shrinkToFit="1"/>
    </xf>
    <xf numFmtId="0" fontId="20" fillId="0" borderId="69" xfId="3" applyFont="1" applyFill="1" applyBorder="1" applyAlignment="1">
      <alignment horizontal="center" vertical="center" shrinkToFit="1"/>
    </xf>
    <xf numFmtId="0" fontId="9" fillId="0" borderId="16" xfId="3" applyFont="1" applyFill="1" applyBorder="1" applyAlignment="1">
      <alignment horizontal="center" vertical="center" shrinkToFit="1"/>
    </xf>
    <xf numFmtId="0" fontId="9" fillId="0" borderId="82" xfId="3" applyFont="1" applyFill="1" applyBorder="1" applyAlignment="1">
      <alignment horizontal="center" vertical="center" shrinkToFit="1"/>
    </xf>
    <xf numFmtId="0" fontId="9" fillId="0" borderId="100" xfId="3" applyFont="1" applyFill="1" applyBorder="1" applyAlignment="1">
      <alignment horizontal="center" vertical="center" shrinkToFit="1"/>
    </xf>
    <xf numFmtId="0" fontId="10" fillId="0" borderId="21" xfId="3" applyFont="1" applyFill="1" applyBorder="1" applyAlignment="1">
      <alignment horizontal="right" vertical="center" shrinkToFit="1"/>
    </xf>
    <xf numFmtId="0" fontId="10" fillId="0" borderId="22" xfId="3" applyFont="1" applyFill="1" applyBorder="1" applyAlignment="1">
      <alignment horizontal="right" vertical="center" shrinkToFit="1"/>
    </xf>
    <xf numFmtId="0" fontId="9" fillId="0" borderId="33" xfId="3" applyFont="1" applyFill="1" applyBorder="1" applyAlignment="1">
      <alignment horizontal="center" vertical="center" shrinkToFit="1"/>
    </xf>
    <xf numFmtId="0" fontId="10" fillId="0" borderId="150" xfId="3" applyFont="1" applyFill="1" applyBorder="1" applyAlignment="1">
      <alignment horizontal="center" vertical="center" shrinkToFit="1"/>
    </xf>
    <xf numFmtId="0" fontId="10" fillId="0" borderId="149" xfId="3" applyFont="1" applyFill="1" applyBorder="1" applyAlignment="1">
      <alignment horizontal="center" vertical="center" shrinkToFit="1"/>
    </xf>
    <xf numFmtId="0" fontId="10" fillId="0" borderId="138" xfId="3" applyFont="1" applyFill="1" applyBorder="1" applyAlignment="1">
      <alignment horizontal="center" vertical="center" shrinkToFit="1"/>
    </xf>
    <xf numFmtId="0" fontId="10" fillId="0" borderId="148" xfId="3" applyFont="1" applyFill="1" applyBorder="1" applyAlignment="1">
      <alignment horizontal="center" vertical="center" shrinkToFit="1"/>
    </xf>
    <xf numFmtId="0" fontId="10" fillId="0" borderId="147" xfId="3" applyFont="1" applyFill="1" applyBorder="1" applyAlignment="1">
      <alignment horizontal="center" vertical="center" shrinkToFit="1"/>
    </xf>
    <xf numFmtId="0" fontId="10" fillId="0" borderId="145" xfId="3" applyFont="1" applyFill="1" applyBorder="1" applyAlignment="1">
      <alignment horizontal="center" vertical="center" shrinkToFit="1"/>
    </xf>
    <xf numFmtId="0" fontId="10" fillId="0" borderId="82" xfId="3" applyFont="1" applyFill="1" applyBorder="1" applyAlignment="1">
      <alignment horizontal="center" vertical="center" shrinkToFit="1"/>
    </xf>
    <xf numFmtId="0" fontId="10" fillId="0" borderId="100" xfId="3" applyFont="1" applyFill="1" applyBorder="1" applyAlignment="1">
      <alignment horizontal="center" vertical="center" shrinkToFit="1"/>
    </xf>
    <xf numFmtId="0" fontId="10" fillId="0" borderId="16" xfId="3" applyFont="1" applyFill="1" applyBorder="1" applyAlignment="1">
      <alignment horizontal="center" vertical="center" shrinkToFit="1"/>
    </xf>
    <xf numFmtId="0" fontId="10" fillId="0" borderId="33" xfId="3" applyFont="1" applyFill="1" applyBorder="1" applyAlignment="1">
      <alignment horizontal="center" vertical="center" shrinkToFit="1"/>
    </xf>
  </cellXfs>
  <cellStyles count="4">
    <cellStyle name="桁区切り" xfId="2" builtinId="6"/>
    <cellStyle name="標準" xfId="0" builtinId="0"/>
    <cellStyle name="標準 2" xfId="1" xr:uid="{00000000-0005-0000-0000-000001000000}"/>
    <cellStyle name="標準 3" xfId="3" xr:uid="{2D6FEE78-9947-4B52-8F6D-BE80C66884BC}"/>
  </cellStyles>
  <dxfs count="0"/>
  <tableStyles count="0" defaultTableStyle="TableStyleMedium9" defaultPivotStyle="PivotStyleLight16"/>
  <colors>
    <mruColors>
      <color rgb="FFFFFF99"/>
      <color rgb="FFFF66FF"/>
      <color rgb="FFFFCCFF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65</xdr:row>
      <xdr:rowOff>9524</xdr:rowOff>
    </xdr:from>
    <xdr:to>
      <xdr:col>13</xdr:col>
      <xdr:colOff>69934</xdr:colOff>
      <xdr:row>67</xdr:row>
      <xdr:rowOff>28574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800350" y="11115674"/>
          <a:ext cx="2165434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)－⑥－１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0</xdr:colOff>
      <xdr:row>64</xdr:row>
      <xdr:rowOff>66676</xdr:rowOff>
    </xdr:from>
    <xdr:to>
      <xdr:col>2</xdr:col>
      <xdr:colOff>190500</xdr:colOff>
      <xdr:row>65</xdr:row>
      <xdr:rowOff>238126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11058526"/>
          <a:ext cx="619125" cy="2857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85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533400</xdr:colOff>
      <xdr:row>71</xdr:row>
      <xdr:rowOff>95437</xdr:rowOff>
    </xdr:from>
    <xdr:to>
      <xdr:col>12</xdr:col>
      <xdr:colOff>245073</xdr:colOff>
      <xdr:row>72</xdr:row>
      <xdr:rowOff>142426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2707341" y="11334937"/>
          <a:ext cx="1470997" cy="2038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)－⑥－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10</a:t>
          </a: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17</xdr:col>
      <xdr:colOff>198530</xdr:colOff>
      <xdr:row>71</xdr:row>
      <xdr:rowOff>0</xdr:rowOff>
    </xdr:from>
    <xdr:to>
      <xdr:col>19</xdr:col>
      <xdr:colOff>140821</xdr:colOff>
      <xdr:row>72</xdr:row>
      <xdr:rowOff>106456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6742765" y="11239500"/>
          <a:ext cx="581027" cy="26333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94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554691</xdr:colOff>
      <xdr:row>71</xdr:row>
      <xdr:rowOff>86285</xdr:rowOff>
    </xdr:from>
    <xdr:to>
      <xdr:col>13</xdr:col>
      <xdr:colOff>326995</xdr:colOff>
      <xdr:row>72</xdr:row>
      <xdr:rowOff>127772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459816" y="14865910"/>
          <a:ext cx="1820179" cy="200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)－⑥－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11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0</xdr:colOff>
      <xdr:row>71</xdr:row>
      <xdr:rowOff>15875</xdr:rowOff>
    </xdr:from>
    <xdr:to>
      <xdr:col>2</xdr:col>
      <xdr:colOff>174625</xdr:colOff>
      <xdr:row>73</xdr:row>
      <xdr:rowOff>142875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0" y="15621000"/>
          <a:ext cx="650875" cy="4762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95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428999</xdr:colOff>
      <xdr:row>81</xdr:row>
      <xdr:rowOff>95998</xdr:rowOff>
    </xdr:from>
    <xdr:to>
      <xdr:col>13</xdr:col>
      <xdr:colOff>180945</xdr:colOff>
      <xdr:row>82</xdr:row>
      <xdr:rowOff>142340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3185646" y="16322116"/>
          <a:ext cx="1780211" cy="2032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)－⑥－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12</a:t>
          </a:r>
        </a:p>
      </xdr:txBody>
    </xdr:sp>
    <xdr:clientData/>
  </xdr:twoCellAnchor>
  <xdr:twoCellAnchor>
    <xdr:from>
      <xdr:col>20</xdr:col>
      <xdr:colOff>30442</xdr:colOff>
      <xdr:row>81</xdr:row>
      <xdr:rowOff>8032</xdr:rowOff>
    </xdr:from>
    <xdr:to>
      <xdr:col>21</xdr:col>
      <xdr:colOff>107203</xdr:colOff>
      <xdr:row>83</xdr:row>
      <xdr:rowOff>22412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>
        <a:xfrm>
          <a:off x="8602942" y="16234150"/>
          <a:ext cx="547408" cy="3281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96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507439</xdr:colOff>
      <xdr:row>73</xdr:row>
      <xdr:rowOff>148852</xdr:rowOff>
    </xdr:from>
    <xdr:to>
      <xdr:col>13</xdr:col>
      <xdr:colOff>259386</xdr:colOff>
      <xdr:row>74</xdr:row>
      <xdr:rowOff>179132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71C7677A-A619-4C83-B993-5EAD76B0191B}"/>
            </a:ext>
          </a:extLst>
        </xdr:cNvPr>
        <xdr:cNvSpPr txBox="1">
          <a:spLocks noChangeArrowheads="1"/>
        </xdr:cNvSpPr>
      </xdr:nvSpPr>
      <xdr:spPr bwMode="auto">
        <a:xfrm>
          <a:off x="3488204" y="15747440"/>
          <a:ext cx="1780211" cy="2095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)－⑥－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13</a:t>
          </a:r>
        </a:p>
      </xdr:txBody>
    </xdr:sp>
    <xdr:clientData/>
  </xdr:twoCellAnchor>
  <xdr:twoCellAnchor>
    <xdr:from>
      <xdr:col>0</xdr:col>
      <xdr:colOff>0</xdr:colOff>
      <xdr:row>73</xdr:row>
      <xdr:rowOff>0</xdr:rowOff>
    </xdr:from>
    <xdr:to>
      <xdr:col>2</xdr:col>
      <xdr:colOff>107204</xdr:colOff>
      <xdr:row>74</xdr:row>
      <xdr:rowOff>155200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5AF621D-9BF1-4255-983E-EDC333A9123D}"/>
            </a:ext>
          </a:extLst>
        </xdr:cNvPr>
        <xdr:cNvSpPr/>
      </xdr:nvSpPr>
      <xdr:spPr>
        <a:xfrm>
          <a:off x="0" y="15598588"/>
          <a:ext cx="544233" cy="33449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97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342900</xdr:colOff>
      <xdr:row>71</xdr:row>
      <xdr:rowOff>209550</xdr:rowOff>
    </xdr:from>
    <xdr:to>
      <xdr:col>21</xdr:col>
      <xdr:colOff>67983</xdr:colOff>
      <xdr:row>74</xdr:row>
      <xdr:rowOff>1119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ED5620E-A47E-46AF-925D-05489A602781}"/>
            </a:ext>
          </a:extLst>
        </xdr:cNvPr>
        <xdr:cNvSpPr/>
      </xdr:nvSpPr>
      <xdr:spPr>
        <a:xfrm>
          <a:off x="8601075" y="14258925"/>
          <a:ext cx="544233" cy="33449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98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10</xdr:col>
      <xdr:colOff>409575</xdr:colOff>
      <xdr:row>72</xdr:row>
      <xdr:rowOff>95250</xdr:rowOff>
    </xdr:from>
    <xdr:to>
      <xdr:col>14</xdr:col>
      <xdr:colOff>151436</xdr:colOff>
      <xdr:row>73</xdr:row>
      <xdr:rowOff>139724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F1DC00B1-B0EA-4A6A-AC5F-5CA61D2592D1}"/>
            </a:ext>
          </a:extLst>
        </xdr:cNvPr>
        <xdr:cNvSpPr txBox="1">
          <a:spLocks noChangeArrowheads="1"/>
        </xdr:cNvSpPr>
      </xdr:nvSpPr>
      <xdr:spPr bwMode="auto">
        <a:xfrm>
          <a:off x="3781425" y="14363700"/>
          <a:ext cx="1780211" cy="206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)－⑥－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14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305734</xdr:colOff>
      <xdr:row>71</xdr:row>
      <xdr:rowOff>67235</xdr:rowOff>
    </xdr:from>
    <xdr:to>
      <xdr:col>14</xdr:col>
      <xdr:colOff>57681</xdr:colOff>
      <xdr:row>72</xdr:row>
      <xdr:rowOff>116751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935BE0A9-F0A5-44F2-8857-34D72FE2EFA2}"/>
            </a:ext>
          </a:extLst>
        </xdr:cNvPr>
        <xdr:cNvSpPr txBox="1">
          <a:spLocks noChangeArrowheads="1"/>
        </xdr:cNvSpPr>
      </xdr:nvSpPr>
      <xdr:spPr bwMode="auto">
        <a:xfrm>
          <a:off x="3667499" y="14220264"/>
          <a:ext cx="1780211" cy="206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)－⑥－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15</a:t>
          </a:r>
        </a:p>
      </xdr:txBody>
    </xdr:sp>
    <xdr:clientData/>
  </xdr:twoCellAnchor>
  <xdr:twoCellAnchor>
    <xdr:from>
      <xdr:col>0</xdr:col>
      <xdr:colOff>0</xdr:colOff>
      <xdr:row>71</xdr:row>
      <xdr:rowOff>1</xdr:rowOff>
    </xdr:from>
    <xdr:to>
      <xdr:col>2</xdr:col>
      <xdr:colOff>104029</xdr:colOff>
      <xdr:row>73</xdr:row>
      <xdr:rowOff>23905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833DB7F7-120E-4849-972B-52F6CB2DE62C}"/>
            </a:ext>
          </a:extLst>
        </xdr:cNvPr>
        <xdr:cNvSpPr/>
      </xdr:nvSpPr>
      <xdr:spPr>
        <a:xfrm>
          <a:off x="0" y="14153030"/>
          <a:ext cx="541058" cy="33766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99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83</xdr:row>
      <xdr:rowOff>68036</xdr:rowOff>
    </xdr:from>
    <xdr:to>
      <xdr:col>14</xdr:col>
      <xdr:colOff>198607</xdr:colOff>
      <xdr:row>84</xdr:row>
      <xdr:rowOff>114324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5075C071-9428-40B7-8585-3C08A911BDF8}"/>
            </a:ext>
          </a:extLst>
        </xdr:cNvPr>
        <xdr:cNvSpPr txBox="1">
          <a:spLocks noChangeArrowheads="1"/>
        </xdr:cNvSpPr>
      </xdr:nvSpPr>
      <xdr:spPr bwMode="auto">
        <a:xfrm>
          <a:off x="3837214" y="16627929"/>
          <a:ext cx="1777036" cy="2095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)－⑥－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16</a:t>
          </a:r>
        </a:p>
      </xdr:txBody>
    </xdr:sp>
    <xdr:clientData/>
  </xdr:twoCellAnchor>
  <xdr:twoCellAnchor>
    <xdr:from>
      <xdr:col>19</xdr:col>
      <xdr:colOff>136071</xdr:colOff>
      <xdr:row>83</xdr:row>
      <xdr:rowOff>7257</xdr:rowOff>
    </xdr:from>
    <xdr:to>
      <xdr:col>21</xdr:col>
      <xdr:colOff>10380</xdr:colOff>
      <xdr:row>85</xdr:row>
      <xdr:rowOff>18355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E6EAD907-C901-438E-B518-5EE482DCA6B8}"/>
            </a:ext>
          </a:extLst>
        </xdr:cNvPr>
        <xdr:cNvSpPr/>
      </xdr:nvSpPr>
      <xdr:spPr>
        <a:xfrm>
          <a:off x="8409214" y="16567150"/>
          <a:ext cx="690737" cy="33766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100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461963</xdr:colOff>
      <xdr:row>62</xdr:row>
      <xdr:rowOff>126207</xdr:rowOff>
    </xdr:from>
    <xdr:to>
      <xdr:col>7</xdr:col>
      <xdr:colOff>261088</xdr:colOff>
      <xdr:row>64</xdr:row>
      <xdr:rowOff>14288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243138" y="10870407"/>
          <a:ext cx="2428025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)－⑥－２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10</xdr:col>
      <xdr:colOff>342900</xdr:colOff>
      <xdr:row>62</xdr:row>
      <xdr:rowOff>15875</xdr:rowOff>
    </xdr:from>
    <xdr:to>
      <xdr:col>12</xdr:col>
      <xdr:colOff>83478</xdr:colOff>
      <xdr:row>63</xdr:row>
      <xdr:rowOff>130175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924550" y="10198100"/>
          <a:ext cx="512103" cy="2762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86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342900</xdr:colOff>
      <xdr:row>80</xdr:row>
      <xdr:rowOff>123824</xdr:rowOff>
    </xdr:from>
    <xdr:to>
      <xdr:col>7</xdr:col>
      <xdr:colOff>308059</xdr:colOff>
      <xdr:row>82</xdr:row>
      <xdr:rowOff>9524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2781300" y="11096624"/>
          <a:ext cx="1936834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)－⑥－３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0</xdr:colOff>
      <xdr:row>80</xdr:row>
      <xdr:rowOff>9524</xdr:rowOff>
    </xdr:from>
    <xdr:to>
      <xdr:col>1</xdr:col>
      <xdr:colOff>101600</xdr:colOff>
      <xdr:row>82</xdr:row>
      <xdr:rowOff>41274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0" y="11020424"/>
          <a:ext cx="530225" cy="355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87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67</xdr:row>
      <xdr:rowOff>95250</xdr:rowOff>
    </xdr:from>
    <xdr:to>
      <xdr:col>13</xdr:col>
      <xdr:colOff>184234</xdr:colOff>
      <xdr:row>69</xdr:row>
      <xdr:rowOff>43915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2905125" y="11096625"/>
          <a:ext cx="2241634" cy="272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)－⑥－４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17</xdr:col>
      <xdr:colOff>219074</xdr:colOff>
      <xdr:row>67</xdr:row>
      <xdr:rowOff>6350</xdr:rowOff>
    </xdr:from>
    <xdr:to>
      <xdr:col>19</xdr:col>
      <xdr:colOff>123825</xdr:colOff>
      <xdr:row>68</xdr:row>
      <xdr:rowOff>130175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6696074" y="11007725"/>
          <a:ext cx="552451" cy="2857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88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190500</xdr:colOff>
      <xdr:row>64</xdr:row>
      <xdr:rowOff>95250</xdr:rowOff>
    </xdr:from>
    <xdr:to>
      <xdr:col>13</xdr:col>
      <xdr:colOff>327109</xdr:colOff>
      <xdr:row>65</xdr:row>
      <xdr:rowOff>158215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3067050" y="11163300"/>
          <a:ext cx="2098759" cy="2248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)－⑥－５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0</xdr:colOff>
      <xdr:row>64</xdr:row>
      <xdr:rowOff>19050</xdr:rowOff>
    </xdr:from>
    <xdr:to>
      <xdr:col>2</xdr:col>
      <xdr:colOff>266699</xdr:colOff>
      <xdr:row>65</xdr:row>
      <xdr:rowOff>142875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0" y="11087100"/>
          <a:ext cx="619124" cy="2857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89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428625</xdr:colOff>
      <xdr:row>68</xdr:row>
      <xdr:rowOff>114300</xdr:rowOff>
    </xdr:from>
    <xdr:to>
      <xdr:col>12</xdr:col>
      <xdr:colOff>555709</xdr:colOff>
      <xdr:row>69</xdr:row>
      <xdr:rowOff>186790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2619375" y="11172825"/>
          <a:ext cx="2194009" cy="205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)－⑥－６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HG丸ｺﾞｼｯｸM-PRO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17</xdr:col>
      <xdr:colOff>123824</xdr:colOff>
      <xdr:row>68</xdr:row>
      <xdr:rowOff>47625</xdr:rowOff>
    </xdr:from>
    <xdr:to>
      <xdr:col>19</xdr:col>
      <xdr:colOff>85725</xdr:colOff>
      <xdr:row>70</xdr:row>
      <xdr:rowOff>66675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6686549" y="11106150"/>
          <a:ext cx="542926" cy="3619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90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374650</xdr:colOff>
      <xdr:row>77</xdr:row>
      <xdr:rowOff>66675</xdr:rowOff>
    </xdr:from>
    <xdr:to>
      <xdr:col>12</xdr:col>
      <xdr:colOff>658276</xdr:colOff>
      <xdr:row>78</xdr:row>
      <xdr:rowOff>123963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6546850" y="13268325"/>
          <a:ext cx="2341026" cy="2287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)－⑥－７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0</xdr:colOff>
      <xdr:row>76</xdr:row>
      <xdr:rowOff>142875</xdr:rowOff>
    </xdr:from>
    <xdr:to>
      <xdr:col>2</xdr:col>
      <xdr:colOff>257175</xdr:colOff>
      <xdr:row>79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0" y="11782425"/>
          <a:ext cx="609600" cy="2857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91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208189</xdr:colOff>
      <xdr:row>70</xdr:row>
      <xdr:rowOff>83004</xdr:rowOff>
    </xdr:from>
    <xdr:to>
      <xdr:col>12</xdr:col>
      <xdr:colOff>485012</xdr:colOff>
      <xdr:row>71</xdr:row>
      <xdr:rowOff>134849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094264" y="10865304"/>
          <a:ext cx="1562698" cy="2042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)－⑥－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8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17</xdr:col>
      <xdr:colOff>203199</xdr:colOff>
      <xdr:row>70</xdr:row>
      <xdr:rowOff>0</xdr:rowOff>
    </xdr:from>
    <xdr:to>
      <xdr:col>19</xdr:col>
      <xdr:colOff>111125</xdr:colOff>
      <xdr:row>72</xdr:row>
      <xdr:rowOff>95250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6642099" y="11020425"/>
          <a:ext cx="555626" cy="4000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92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392206</xdr:colOff>
      <xdr:row>74</xdr:row>
      <xdr:rowOff>123264</xdr:rowOff>
    </xdr:from>
    <xdr:to>
      <xdr:col>12</xdr:col>
      <xdr:colOff>649418</xdr:colOff>
      <xdr:row>76</xdr:row>
      <xdr:rowOff>33617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350559" y="10981764"/>
          <a:ext cx="1657947" cy="2577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Ⅳ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－(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)－⑥－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9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0</xdr:colOff>
      <xdr:row>74</xdr:row>
      <xdr:rowOff>44825</xdr:rowOff>
    </xdr:from>
    <xdr:to>
      <xdr:col>2</xdr:col>
      <xdr:colOff>235323</xdr:colOff>
      <xdr:row>75</xdr:row>
      <xdr:rowOff>207310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0" y="10903325"/>
          <a:ext cx="661147" cy="2857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93</a:t>
          </a:r>
          <a:endParaRPr kumimoji="1" lang="ja-JP" altLang="en-US" sz="16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33"/>
  <sheetViews>
    <sheetView view="pageBreakPreview" zoomScaleNormal="85" zoomScaleSheetLayoutView="100" workbookViewId="0">
      <pane xSplit="2" ySplit="3" topLeftCell="C55" activePane="bottomRight" state="frozen"/>
      <selection activeCell="V63" sqref="V63"/>
      <selection pane="topRight" activeCell="V63" sqref="V63"/>
      <selection pane="bottomLeft" activeCell="V63" sqref="V63"/>
      <selection pane="bottomRight" activeCell="O39" sqref="O39"/>
    </sheetView>
  </sheetViews>
  <sheetFormatPr defaultRowHeight="13"/>
  <cols>
    <col min="1" max="1" width="5.6328125" customWidth="1"/>
    <col min="2" max="2" width="0" hidden="1" customWidth="1"/>
    <col min="3" max="3" width="6.7265625" customWidth="1"/>
    <col min="4" max="4" width="7.453125" hidden="1" customWidth="1"/>
    <col min="5" max="5" width="4.6328125" style="1" customWidth="1"/>
    <col min="6" max="6" width="6.90625" customWidth="1"/>
    <col min="7" max="7" width="7.453125" hidden="1" customWidth="1"/>
    <col min="8" max="8" width="5" style="1" customWidth="1"/>
    <col min="9" max="9" width="8.7265625" customWidth="1"/>
    <col min="10" max="10" width="6.6328125" style="1" customWidth="1"/>
    <col min="11" max="11" width="6.08984375" style="1" customWidth="1"/>
    <col min="12" max="12" width="5.08984375" style="1" customWidth="1"/>
    <col min="13" max="14" width="8.7265625" customWidth="1"/>
    <col min="15" max="15" width="7.6328125" style="1" customWidth="1"/>
    <col min="16" max="16" width="6.6328125" customWidth="1"/>
    <col min="17" max="17" width="8.7265625" hidden="1" customWidth="1"/>
    <col min="18" max="18" width="5" customWidth="1"/>
    <col min="19" max="19" width="4.6328125" customWidth="1"/>
    <col min="20" max="20" width="5.08984375" style="2" customWidth="1"/>
  </cols>
  <sheetData>
    <row r="1" spans="1:20" ht="23.15" customHeight="1" thickBot="1">
      <c r="A1" s="1252" t="s">
        <v>82</v>
      </c>
      <c r="B1" s="1253"/>
      <c r="C1" s="1253"/>
      <c r="D1" s="1253"/>
      <c r="E1" s="1253"/>
      <c r="F1" s="1253"/>
      <c r="G1" s="1253"/>
      <c r="H1" s="1253"/>
      <c r="I1" s="1253"/>
      <c r="J1" s="1253"/>
      <c r="K1" s="1253"/>
      <c r="L1" s="1253"/>
      <c r="M1" s="1253"/>
      <c r="N1" s="19" t="s">
        <v>0</v>
      </c>
      <c r="O1" s="1246"/>
      <c r="P1" s="1247"/>
      <c r="Q1" s="1247"/>
      <c r="R1" s="1247"/>
      <c r="S1" s="1247"/>
      <c r="T1" s="1248"/>
    </row>
    <row r="2" spans="1:20" ht="11.15" customHeight="1">
      <c r="A2" s="1254" t="s">
        <v>1</v>
      </c>
      <c r="B2" s="1255" t="s">
        <v>2</v>
      </c>
      <c r="C2" s="1256"/>
      <c r="D2" s="1256"/>
      <c r="E2" s="1256"/>
      <c r="F2" s="1256"/>
      <c r="G2" s="1192"/>
      <c r="H2" s="1192"/>
      <c r="I2" s="1257"/>
      <c r="J2" s="1241" t="s">
        <v>19</v>
      </c>
      <c r="K2" s="1209"/>
      <c r="L2" s="1240"/>
      <c r="M2" s="1255" t="s">
        <v>24</v>
      </c>
      <c r="N2" s="1257"/>
      <c r="O2" s="1241" t="s">
        <v>3</v>
      </c>
      <c r="P2" s="1209"/>
      <c r="Q2" s="1240"/>
      <c r="R2" s="1255" t="s">
        <v>4</v>
      </c>
      <c r="S2" s="1192"/>
      <c r="T2" s="1257"/>
    </row>
    <row r="3" spans="1:20" ht="11.15" customHeight="1" thickBot="1">
      <c r="A3" s="1251"/>
      <c r="B3" s="395" t="s">
        <v>5</v>
      </c>
      <c r="C3" s="1231" t="s">
        <v>6</v>
      </c>
      <c r="D3" s="1232"/>
      <c r="E3" s="1233"/>
      <c r="F3" s="1231" t="s">
        <v>7</v>
      </c>
      <c r="G3" s="1232"/>
      <c r="H3" s="1233"/>
      <c r="I3" s="394" t="s">
        <v>9</v>
      </c>
      <c r="J3" s="395" t="s">
        <v>31</v>
      </c>
      <c r="K3" s="1231" t="s">
        <v>14</v>
      </c>
      <c r="L3" s="1239"/>
      <c r="M3" s="395" t="s">
        <v>27</v>
      </c>
      <c r="N3" s="394" t="s">
        <v>25</v>
      </c>
      <c r="O3" s="597" t="s">
        <v>27</v>
      </c>
      <c r="P3" s="393" t="s">
        <v>49</v>
      </c>
      <c r="Q3" s="394" t="s">
        <v>8</v>
      </c>
      <c r="R3" s="395" t="s">
        <v>32</v>
      </c>
      <c r="S3" s="1231" t="s">
        <v>4</v>
      </c>
      <c r="T3" s="1239"/>
    </row>
    <row r="4" spans="1:20" s="3" customFormat="1" ht="13.9" customHeight="1">
      <c r="A4" s="1249" t="s">
        <v>12</v>
      </c>
      <c r="B4" s="397"/>
      <c r="C4" s="1192"/>
      <c r="D4" s="1209"/>
      <c r="E4" s="1193"/>
      <c r="F4" s="1192"/>
      <c r="G4" s="1209"/>
      <c r="H4" s="1193"/>
      <c r="I4" s="598"/>
      <c r="J4" s="397"/>
      <c r="K4" s="1192"/>
      <c r="L4" s="1240"/>
      <c r="M4" s="397"/>
      <c r="N4" s="598"/>
      <c r="O4" s="599">
        <v>101</v>
      </c>
      <c r="P4" s="600"/>
      <c r="Q4" s="598"/>
      <c r="R4" s="397">
        <v>2</v>
      </c>
      <c r="S4" s="601"/>
      <c r="T4" s="1259">
        <f>SUM(S4:S14)</f>
        <v>0</v>
      </c>
    </row>
    <row r="5" spans="1:20" s="3" customFormat="1" ht="13.9" customHeight="1">
      <c r="A5" s="1250"/>
      <c r="B5" s="602"/>
      <c r="C5" s="1224"/>
      <c r="D5" s="1225"/>
      <c r="E5" s="1226"/>
      <c r="F5" s="1224"/>
      <c r="G5" s="1225"/>
      <c r="H5" s="1226"/>
      <c r="I5" s="603"/>
      <c r="J5" s="602"/>
      <c r="K5" s="1224"/>
      <c r="L5" s="1242"/>
      <c r="M5" s="602"/>
      <c r="N5" s="603"/>
      <c r="O5" s="604">
        <v>201</v>
      </c>
      <c r="P5" s="605"/>
      <c r="Q5" s="603"/>
      <c r="R5" s="602">
        <v>2</v>
      </c>
      <c r="S5" s="606"/>
      <c r="T5" s="1260"/>
    </row>
    <row r="6" spans="1:20" s="3" customFormat="1" ht="13.9" customHeight="1">
      <c r="A6" s="1250"/>
      <c r="B6" s="602"/>
      <c r="C6" s="1224"/>
      <c r="D6" s="1225"/>
      <c r="E6" s="1226"/>
      <c r="F6" s="1224"/>
      <c r="G6" s="1225"/>
      <c r="H6" s="1226"/>
      <c r="I6" s="603"/>
      <c r="J6" s="602"/>
      <c r="K6" s="1224"/>
      <c r="L6" s="1242"/>
      <c r="M6" s="602"/>
      <c r="N6" s="603"/>
      <c r="O6" s="604">
        <v>202</v>
      </c>
      <c r="P6" s="605"/>
      <c r="Q6" s="603"/>
      <c r="R6" s="602">
        <v>2</v>
      </c>
      <c r="S6" s="606"/>
      <c r="T6" s="1260"/>
    </row>
    <row r="7" spans="1:20" s="3" customFormat="1" ht="13.9" customHeight="1">
      <c r="A7" s="1250"/>
      <c r="B7" s="602"/>
      <c r="C7" s="1224"/>
      <c r="D7" s="1225"/>
      <c r="E7" s="1226"/>
      <c r="F7" s="1224"/>
      <c r="G7" s="1225"/>
      <c r="H7" s="1226"/>
      <c r="I7" s="603"/>
      <c r="J7" s="602"/>
      <c r="K7" s="1224"/>
      <c r="L7" s="1242"/>
      <c r="M7" s="602"/>
      <c r="N7" s="603"/>
      <c r="O7" s="607">
        <v>203</v>
      </c>
      <c r="P7" s="605"/>
      <c r="Q7" s="603"/>
      <c r="R7" s="602">
        <v>2</v>
      </c>
      <c r="S7" s="606"/>
      <c r="T7" s="1260"/>
    </row>
    <row r="8" spans="1:20" s="3" customFormat="1" ht="13.9" customHeight="1">
      <c r="A8" s="1250"/>
      <c r="B8" s="602"/>
      <c r="C8" s="1224"/>
      <c r="D8" s="1225"/>
      <c r="E8" s="1226"/>
      <c r="F8" s="1224"/>
      <c r="G8" s="1225"/>
      <c r="H8" s="1226"/>
      <c r="I8" s="603"/>
      <c r="J8" s="602"/>
      <c r="K8" s="1224"/>
      <c r="L8" s="1242"/>
      <c r="M8" s="602"/>
      <c r="N8" s="603"/>
      <c r="O8" s="607">
        <v>204</v>
      </c>
      <c r="P8" s="605"/>
      <c r="Q8" s="603"/>
      <c r="R8" s="602">
        <v>2</v>
      </c>
      <c r="S8" s="606"/>
      <c r="T8" s="1260"/>
    </row>
    <row r="9" spans="1:20" s="3" customFormat="1" ht="13.9" customHeight="1">
      <c r="A9" s="1250"/>
      <c r="B9" s="602"/>
      <c r="C9" s="1224"/>
      <c r="D9" s="1225"/>
      <c r="E9" s="1226"/>
      <c r="F9" s="1224"/>
      <c r="G9" s="1225"/>
      <c r="H9" s="1226"/>
      <c r="I9" s="603"/>
      <c r="J9" s="602"/>
      <c r="K9" s="1224"/>
      <c r="L9" s="1242"/>
      <c r="M9" s="602"/>
      <c r="N9" s="603"/>
      <c r="O9" s="607">
        <v>205</v>
      </c>
      <c r="P9" s="605">
        <v>205</v>
      </c>
      <c r="Q9" s="603"/>
      <c r="R9" s="602">
        <v>4</v>
      </c>
      <c r="S9" s="606"/>
      <c r="T9" s="1260"/>
    </row>
    <row r="10" spans="1:20" s="3" customFormat="1" ht="13.9" customHeight="1">
      <c r="A10" s="1250"/>
      <c r="B10" s="602"/>
      <c r="C10" s="1224"/>
      <c r="D10" s="1225"/>
      <c r="E10" s="1226"/>
      <c r="F10" s="1224"/>
      <c r="G10" s="1225"/>
      <c r="H10" s="1226"/>
      <c r="I10" s="603"/>
      <c r="J10" s="602"/>
      <c r="K10" s="1224"/>
      <c r="L10" s="1242"/>
      <c r="M10" s="602"/>
      <c r="N10" s="603"/>
      <c r="O10" s="607">
        <v>102</v>
      </c>
      <c r="P10" s="605"/>
      <c r="Q10" s="603"/>
      <c r="R10" s="602">
        <v>2</v>
      </c>
      <c r="S10" s="606"/>
      <c r="T10" s="1260"/>
    </row>
    <row r="11" spans="1:20" s="3" customFormat="1" ht="13.9" customHeight="1">
      <c r="A11" s="1250"/>
      <c r="B11" s="602"/>
      <c r="C11" s="1224"/>
      <c r="D11" s="1225"/>
      <c r="E11" s="1226"/>
      <c r="F11" s="1224"/>
      <c r="G11" s="1225"/>
      <c r="H11" s="1226"/>
      <c r="I11" s="603"/>
      <c r="J11" s="602"/>
      <c r="K11" s="1224"/>
      <c r="L11" s="1242"/>
      <c r="M11" s="602"/>
      <c r="N11" s="603"/>
      <c r="O11" s="607">
        <v>103</v>
      </c>
      <c r="P11" s="605"/>
      <c r="Q11" s="603"/>
      <c r="R11" s="602">
        <v>2</v>
      </c>
      <c r="S11" s="606"/>
      <c r="T11" s="1260"/>
    </row>
    <row r="12" spans="1:20" s="3" customFormat="1" ht="13.9" customHeight="1">
      <c r="A12" s="1250"/>
      <c r="B12" s="602"/>
      <c r="C12" s="1224"/>
      <c r="D12" s="1225"/>
      <c r="E12" s="1226"/>
      <c r="F12" s="1224"/>
      <c r="G12" s="1225"/>
      <c r="H12" s="1226"/>
      <c r="I12" s="603"/>
      <c r="J12" s="602"/>
      <c r="K12" s="1224"/>
      <c r="L12" s="1242"/>
      <c r="M12" s="602"/>
      <c r="N12" s="603"/>
      <c r="O12" s="607">
        <v>104</v>
      </c>
      <c r="P12" s="605"/>
      <c r="Q12" s="603"/>
      <c r="R12" s="602">
        <v>2</v>
      </c>
      <c r="S12" s="606"/>
      <c r="T12" s="1260"/>
    </row>
    <row r="13" spans="1:20" s="3" customFormat="1" ht="13.9" customHeight="1">
      <c r="A13" s="1250"/>
      <c r="B13" s="602"/>
      <c r="C13" s="1224"/>
      <c r="D13" s="1225"/>
      <c r="E13" s="1226"/>
      <c r="F13" s="1224"/>
      <c r="G13" s="1225"/>
      <c r="H13" s="1226"/>
      <c r="I13" s="603"/>
      <c r="J13" s="602"/>
      <c r="K13" s="1224"/>
      <c r="L13" s="1242"/>
      <c r="M13" s="602"/>
      <c r="N13" s="603"/>
      <c r="O13" s="607">
        <v>105</v>
      </c>
      <c r="P13" s="605"/>
      <c r="Q13" s="603"/>
      <c r="R13" s="602">
        <v>2</v>
      </c>
      <c r="S13" s="606"/>
      <c r="T13" s="608"/>
    </row>
    <row r="14" spans="1:20" s="3" customFormat="1" ht="13.9" customHeight="1" thickBot="1">
      <c r="A14" s="1258"/>
      <c r="B14" s="602"/>
      <c r="C14" s="1231"/>
      <c r="D14" s="1232"/>
      <c r="E14" s="1233"/>
      <c r="F14" s="1231"/>
      <c r="G14" s="1232"/>
      <c r="H14" s="1233"/>
      <c r="I14" s="603"/>
      <c r="J14" s="602"/>
      <c r="K14" s="1231"/>
      <c r="L14" s="1239"/>
      <c r="M14" s="602"/>
      <c r="N14" s="603"/>
      <c r="O14" s="607">
        <v>206</v>
      </c>
      <c r="P14" s="605"/>
      <c r="Q14" s="603"/>
      <c r="R14" s="602">
        <v>2</v>
      </c>
      <c r="S14" s="606"/>
      <c r="T14" s="609" t="s">
        <v>50</v>
      </c>
    </row>
    <row r="15" spans="1:20" s="3" customFormat="1" ht="13.9" customHeight="1">
      <c r="A15" s="1249" t="s">
        <v>20</v>
      </c>
      <c r="B15" s="397"/>
      <c r="C15" s="1192"/>
      <c r="D15" s="1209"/>
      <c r="E15" s="1193"/>
      <c r="F15" s="1192"/>
      <c r="G15" s="1209"/>
      <c r="H15" s="1193"/>
      <c r="I15" s="598"/>
      <c r="J15" s="397">
        <v>401</v>
      </c>
      <c r="K15" s="1192"/>
      <c r="L15" s="1240"/>
      <c r="M15" s="397"/>
      <c r="N15" s="598"/>
      <c r="O15" s="610"/>
      <c r="P15" s="600"/>
      <c r="Q15" s="598"/>
      <c r="R15" s="397">
        <v>2</v>
      </c>
      <c r="S15" s="601"/>
      <c r="T15" s="1259">
        <f>SUM(S15:S20)</f>
        <v>0</v>
      </c>
    </row>
    <row r="16" spans="1:20" s="3" customFormat="1" ht="13.9" customHeight="1">
      <c r="A16" s="1250"/>
      <c r="B16" s="602"/>
      <c r="C16" s="1196" t="s">
        <v>11</v>
      </c>
      <c r="D16" s="611"/>
      <c r="E16" s="611" t="s">
        <v>54</v>
      </c>
      <c r="F16" s="1200"/>
      <c r="G16" s="1201"/>
      <c r="H16" s="1202"/>
      <c r="I16" s="612"/>
      <c r="J16" s="613"/>
      <c r="K16" s="1200"/>
      <c r="L16" s="1236"/>
      <c r="M16" s="613"/>
      <c r="N16" s="612"/>
      <c r="O16" s="614"/>
      <c r="P16" s="611"/>
      <c r="Q16" s="612"/>
      <c r="R16" s="613">
        <v>1</v>
      </c>
      <c r="S16" s="615"/>
      <c r="T16" s="1260"/>
    </row>
    <row r="17" spans="1:20" s="3" customFormat="1" ht="13.9" customHeight="1">
      <c r="A17" s="1250"/>
      <c r="B17" s="602"/>
      <c r="C17" s="1261"/>
      <c r="D17" s="616"/>
      <c r="E17" s="616" t="s">
        <v>55</v>
      </c>
      <c r="F17" s="1203"/>
      <c r="G17" s="1204"/>
      <c r="H17" s="1205"/>
      <c r="I17" s="560"/>
      <c r="J17" s="617"/>
      <c r="K17" s="1203"/>
      <c r="L17" s="1210"/>
      <c r="M17" s="617"/>
      <c r="N17" s="560"/>
      <c r="O17" s="618"/>
      <c r="P17" s="616"/>
      <c r="Q17" s="560"/>
      <c r="R17" s="617">
        <v>1</v>
      </c>
      <c r="S17" s="619"/>
      <c r="T17" s="1260"/>
    </row>
    <row r="18" spans="1:20" s="3" customFormat="1" ht="13.9" customHeight="1">
      <c r="A18" s="1250"/>
      <c r="B18" s="602"/>
      <c r="C18" s="1261"/>
      <c r="D18" s="616"/>
      <c r="E18" s="616" t="s">
        <v>56</v>
      </c>
      <c r="F18" s="1203"/>
      <c r="G18" s="1204"/>
      <c r="H18" s="1205"/>
      <c r="I18" s="560"/>
      <c r="J18" s="617"/>
      <c r="K18" s="1203"/>
      <c r="L18" s="1210"/>
      <c r="M18" s="617"/>
      <c r="N18" s="560"/>
      <c r="O18" s="618"/>
      <c r="P18" s="616"/>
      <c r="Q18" s="560"/>
      <c r="R18" s="617">
        <v>1</v>
      </c>
      <c r="S18" s="619"/>
      <c r="T18" s="1260"/>
    </row>
    <row r="19" spans="1:20" s="3" customFormat="1" ht="13.9" customHeight="1">
      <c r="A19" s="1250"/>
      <c r="B19" s="602"/>
      <c r="C19" s="1261"/>
      <c r="D19" s="616"/>
      <c r="E19" s="616" t="s">
        <v>57</v>
      </c>
      <c r="F19" s="1203"/>
      <c r="G19" s="1204"/>
      <c r="H19" s="1205"/>
      <c r="I19" s="560"/>
      <c r="J19" s="617"/>
      <c r="K19" s="1203"/>
      <c r="L19" s="1210"/>
      <c r="M19" s="617"/>
      <c r="N19" s="560"/>
      <c r="O19" s="618"/>
      <c r="P19" s="616"/>
      <c r="Q19" s="560"/>
      <c r="R19" s="617">
        <v>1</v>
      </c>
      <c r="S19" s="619"/>
      <c r="T19" s="1260"/>
    </row>
    <row r="20" spans="1:20" s="3" customFormat="1" ht="13.9" customHeight="1">
      <c r="A20" s="1250"/>
      <c r="B20" s="604"/>
      <c r="C20" s="1261"/>
      <c r="D20" s="616"/>
      <c r="E20" s="616" t="s">
        <v>58</v>
      </c>
      <c r="F20" s="1203"/>
      <c r="G20" s="1204"/>
      <c r="H20" s="1205"/>
      <c r="I20" s="560"/>
      <c r="J20" s="617"/>
      <c r="K20" s="1203"/>
      <c r="L20" s="1210"/>
      <c r="M20" s="617"/>
      <c r="N20" s="560"/>
      <c r="O20" s="618"/>
      <c r="P20" s="616"/>
      <c r="Q20" s="560"/>
      <c r="R20" s="617">
        <v>1</v>
      </c>
      <c r="S20" s="619"/>
      <c r="T20" s="1260"/>
    </row>
    <row r="21" spans="1:20" s="3" customFormat="1" ht="13.9" customHeight="1">
      <c r="A21" s="1250"/>
      <c r="B21" s="602"/>
      <c r="C21" s="1261"/>
      <c r="D21" s="616"/>
      <c r="E21" s="616" t="s">
        <v>59</v>
      </c>
      <c r="F21" s="1203"/>
      <c r="G21" s="1204"/>
      <c r="H21" s="1205"/>
      <c r="I21" s="560"/>
      <c r="J21" s="617"/>
      <c r="K21" s="1203"/>
      <c r="L21" s="1210"/>
      <c r="M21" s="617"/>
      <c r="N21" s="560"/>
      <c r="O21" s="618"/>
      <c r="P21" s="616"/>
      <c r="Q21" s="560"/>
      <c r="R21" s="617">
        <v>1</v>
      </c>
      <c r="S21" s="619"/>
      <c r="T21" s="1260"/>
    </row>
    <row r="22" spans="1:20" s="3" customFormat="1" ht="13.9" customHeight="1" thickBot="1">
      <c r="A22" s="1250"/>
      <c r="B22" s="602"/>
      <c r="C22" s="1262"/>
      <c r="D22" s="616"/>
      <c r="E22" s="616" t="s">
        <v>60</v>
      </c>
      <c r="F22" s="1234"/>
      <c r="G22" s="1237"/>
      <c r="H22" s="1238"/>
      <c r="I22" s="560"/>
      <c r="J22" s="617"/>
      <c r="K22" s="1234"/>
      <c r="L22" s="1235"/>
      <c r="M22" s="617"/>
      <c r="N22" s="560"/>
      <c r="O22" s="618"/>
      <c r="P22" s="616"/>
      <c r="Q22" s="560"/>
      <c r="R22" s="617">
        <v>1</v>
      </c>
      <c r="S22" s="619"/>
      <c r="T22" s="620" t="s">
        <v>48</v>
      </c>
    </row>
    <row r="23" spans="1:20" s="3" customFormat="1" ht="13.9" customHeight="1" thickTop="1" thickBot="1">
      <c r="A23" s="1250"/>
      <c r="B23" s="621"/>
      <c r="C23" s="1218"/>
      <c r="D23" s="1219"/>
      <c r="E23" s="1220"/>
      <c r="F23" s="1218"/>
      <c r="G23" s="1219"/>
      <c r="H23" s="1220"/>
      <c r="I23" s="622"/>
      <c r="J23" s="623"/>
      <c r="K23" s="1263" t="s">
        <v>15</v>
      </c>
      <c r="L23" s="624" t="s">
        <v>63</v>
      </c>
      <c r="M23" s="623"/>
      <c r="N23" s="625"/>
      <c r="O23" s="626"/>
      <c r="P23" s="627"/>
      <c r="Q23" s="622"/>
      <c r="R23" s="623">
        <v>1</v>
      </c>
      <c r="S23" s="628"/>
      <c r="T23" s="1274">
        <f>SUM(S23:S28)</f>
        <v>0</v>
      </c>
    </row>
    <row r="24" spans="1:20" s="3" customFormat="1" ht="13.9" customHeight="1" thickBot="1">
      <c r="A24" s="1250"/>
      <c r="B24" s="629"/>
      <c r="C24" s="1203"/>
      <c r="D24" s="1204"/>
      <c r="E24" s="1205"/>
      <c r="F24" s="1203"/>
      <c r="G24" s="1204"/>
      <c r="H24" s="1205"/>
      <c r="I24" s="560"/>
      <c r="J24" s="617"/>
      <c r="K24" s="1264"/>
      <c r="L24" s="515" t="s">
        <v>64</v>
      </c>
      <c r="M24" s="617"/>
      <c r="N24" s="630"/>
      <c r="O24" s="631"/>
      <c r="P24" s="616"/>
      <c r="Q24" s="560"/>
      <c r="R24" s="617">
        <v>1</v>
      </c>
      <c r="S24" s="619"/>
      <c r="T24" s="1260"/>
    </row>
    <row r="25" spans="1:20" s="3" customFormat="1" ht="13.9" customHeight="1">
      <c r="A25" s="1250"/>
      <c r="B25" s="397"/>
      <c r="C25" s="1203"/>
      <c r="D25" s="1204"/>
      <c r="E25" s="1205"/>
      <c r="F25" s="1203"/>
      <c r="G25" s="1204"/>
      <c r="H25" s="1205"/>
      <c r="I25" s="560"/>
      <c r="J25" s="617"/>
      <c r="K25" s="1264"/>
      <c r="L25" s="618" t="s">
        <v>65</v>
      </c>
      <c r="M25" s="617"/>
      <c r="N25" s="630"/>
      <c r="O25" s="632"/>
      <c r="P25" s="616"/>
      <c r="Q25" s="560"/>
      <c r="R25" s="617">
        <v>1</v>
      </c>
      <c r="S25" s="619"/>
      <c r="T25" s="1260"/>
    </row>
    <row r="26" spans="1:20" s="3" customFormat="1" ht="13.9" customHeight="1">
      <c r="A26" s="1250"/>
      <c r="B26" s="602"/>
      <c r="C26" s="1203"/>
      <c r="D26" s="1204"/>
      <c r="E26" s="1205"/>
      <c r="F26" s="1203"/>
      <c r="G26" s="1204"/>
      <c r="H26" s="1205"/>
      <c r="I26" s="560"/>
      <c r="J26" s="617"/>
      <c r="K26" s="1264"/>
      <c r="L26" s="618" t="s">
        <v>73</v>
      </c>
      <c r="M26" s="617"/>
      <c r="N26" s="630"/>
      <c r="O26" s="632"/>
      <c r="P26" s="616"/>
      <c r="Q26" s="560"/>
      <c r="R26" s="617">
        <v>1</v>
      </c>
      <c r="S26" s="619"/>
      <c r="T26" s="1260"/>
    </row>
    <row r="27" spans="1:20" s="3" customFormat="1" ht="13.9" customHeight="1">
      <c r="A27" s="1250"/>
      <c r="B27" s="602"/>
      <c r="C27" s="1203"/>
      <c r="D27" s="1204"/>
      <c r="E27" s="1205"/>
      <c r="F27" s="1203"/>
      <c r="G27" s="1204"/>
      <c r="H27" s="1205"/>
      <c r="I27" s="560"/>
      <c r="J27" s="617"/>
      <c r="K27" s="1264"/>
      <c r="L27" s="618" t="s">
        <v>75</v>
      </c>
      <c r="M27" s="617"/>
      <c r="N27" s="630"/>
      <c r="O27" s="632"/>
      <c r="P27" s="616"/>
      <c r="Q27" s="560"/>
      <c r="R27" s="617">
        <v>1</v>
      </c>
      <c r="S27" s="619"/>
      <c r="T27" s="1260"/>
    </row>
    <row r="28" spans="1:20" s="3" customFormat="1" ht="13.9" customHeight="1" thickBot="1">
      <c r="A28" s="1250"/>
      <c r="B28" s="602"/>
      <c r="C28" s="1234"/>
      <c r="D28" s="1237"/>
      <c r="E28" s="1238"/>
      <c r="F28" s="1234"/>
      <c r="G28" s="1237"/>
      <c r="H28" s="1238"/>
      <c r="I28" s="560"/>
      <c r="J28" s="617"/>
      <c r="K28" s="1265"/>
      <c r="L28" s="618" t="s">
        <v>74</v>
      </c>
      <c r="M28" s="617"/>
      <c r="N28" s="630"/>
      <c r="O28" s="632"/>
      <c r="P28" s="616"/>
      <c r="Q28" s="560"/>
      <c r="R28" s="617">
        <v>1</v>
      </c>
      <c r="S28" s="619"/>
      <c r="T28" s="633" t="s">
        <v>38</v>
      </c>
    </row>
    <row r="29" spans="1:20" s="3" customFormat="1" ht="13.9" customHeight="1" thickTop="1">
      <c r="A29" s="1250"/>
      <c r="B29" s="397"/>
      <c r="C29" s="1218"/>
      <c r="D29" s="1219"/>
      <c r="E29" s="1220"/>
      <c r="F29" s="1218"/>
      <c r="G29" s="1219"/>
      <c r="H29" s="1220"/>
      <c r="I29" s="622"/>
      <c r="J29" s="623"/>
      <c r="K29" s="1263" t="s">
        <v>15</v>
      </c>
      <c r="L29" s="624" t="s">
        <v>66</v>
      </c>
      <c r="M29" s="623"/>
      <c r="N29" s="634"/>
      <c r="O29" s="635"/>
      <c r="P29" s="627"/>
      <c r="Q29" s="622"/>
      <c r="R29" s="623">
        <v>1</v>
      </c>
      <c r="S29" s="628"/>
      <c r="T29" s="1274">
        <f>SUM(S29:S34)</f>
        <v>0</v>
      </c>
    </row>
    <row r="30" spans="1:20" s="3" customFormat="1" ht="13.9" customHeight="1">
      <c r="A30" s="1250"/>
      <c r="B30" s="602"/>
      <c r="C30" s="1203"/>
      <c r="D30" s="1204"/>
      <c r="E30" s="1205"/>
      <c r="F30" s="1203"/>
      <c r="G30" s="1204"/>
      <c r="H30" s="1205"/>
      <c r="I30" s="560"/>
      <c r="J30" s="617"/>
      <c r="K30" s="1264"/>
      <c r="L30" s="618" t="s">
        <v>67</v>
      </c>
      <c r="M30" s="617"/>
      <c r="N30" s="630"/>
      <c r="O30" s="632"/>
      <c r="P30" s="616"/>
      <c r="Q30" s="560"/>
      <c r="R30" s="617">
        <v>1</v>
      </c>
      <c r="S30" s="619"/>
      <c r="T30" s="1260"/>
    </row>
    <row r="31" spans="1:20" s="3" customFormat="1" ht="13.9" customHeight="1">
      <c r="A31" s="1250"/>
      <c r="B31" s="636"/>
      <c r="C31" s="1203"/>
      <c r="D31" s="1204"/>
      <c r="E31" s="1205"/>
      <c r="F31" s="1203"/>
      <c r="G31" s="1204"/>
      <c r="H31" s="1205"/>
      <c r="I31" s="560"/>
      <c r="J31" s="617"/>
      <c r="K31" s="1264"/>
      <c r="L31" s="618" t="s">
        <v>68</v>
      </c>
      <c r="M31" s="617"/>
      <c r="N31" s="630"/>
      <c r="O31" s="632"/>
      <c r="P31" s="616"/>
      <c r="Q31" s="560"/>
      <c r="R31" s="617">
        <v>1</v>
      </c>
      <c r="S31" s="619"/>
      <c r="T31" s="1260"/>
    </row>
    <row r="32" spans="1:20" s="3" customFormat="1" ht="13.9" customHeight="1" thickBot="1">
      <c r="A32" s="1250"/>
      <c r="B32" s="637"/>
      <c r="C32" s="1203"/>
      <c r="D32" s="1204"/>
      <c r="E32" s="1205"/>
      <c r="F32" s="1203"/>
      <c r="G32" s="1204"/>
      <c r="H32" s="1205"/>
      <c r="I32" s="560"/>
      <c r="J32" s="617"/>
      <c r="K32" s="1264"/>
      <c r="L32" s="618" t="s">
        <v>69</v>
      </c>
      <c r="M32" s="617"/>
      <c r="N32" s="630"/>
      <c r="O32" s="632"/>
      <c r="P32" s="638"/>
      <c r="Q32" s="560"/>
      <c r="R32" s="617">
        <v>1</v>
      </c>
      <c r="S32" s="619"/>
      <c r="T32" s="1260"/>
    </row>
    <row r="33" spans="1:20" s="3" customFormat="1" ht="13.9" customHeight="1" thickTop="1">
      <c r="A33" s="1250"/>
      <c r="B33" s="397"/>
      <c r="C33" s="1203"/>
      <c r="D33" s="1204"/>
      <c r="E33" s="1205"/>
      <c r="F33" s="1203"/>
      <c r="G33" s="1204"/>
      <c r="H33" s="1205"/>
      <c r="I33" s="560"/>
      <c r="J33" s="617"/>
      <c r="K33" s="1264"/>
      <c r="L33" s="618" t="s">
        <v>70</v>
      </c>
      <c r="M33" s="617"/>
      <c r="N33" s="630"/>
      <c r="O33" s="631"/>
      <c r="P33" s="616"/>
      <c r="Q33" s="560"/>
      <c r="R33" s="617">
        <v>1</v>
      </c>
      <c r="S33" s="619"/>
      <c r="T33" s="1260"/>
    </row>
    <row r="34" spans="1:20" s="3" customFormat="1" ht="13.9" customHeight="1" thickBot="1">
      <c r="A34" s="1250"/>
      <c r="B34" s="602"/>
      <c r="C34" s="1234"/>
      <c r="D34" s="1237"/>
      <c r="E34" s="1238"/>
      <c r="F34" s="1234"/>
      <c r="G34" s="1237"/>
      <c r="H34" s="1238"/>
      <c r="I34" s="560"/>
      <c r="J34" s="617"/>
      <c r="K34" s="1265"/>
      <c r="L34" s="618" t="s">
        <v>71</v>
      </c>
      <c r="M34" s="617"/>
      <c r="N34" s="630"/>
      <c r="O34" s="631"/>
      <c r="P34" s="639"/>
      <c r="Q34" s="560"/>
      <c r="R34" s="617">
        <v>1</v>
      </c>
      <c r="S34" s="619"/>
      <c r="T34" s="633" t="s">
        <v>38</v>
      </c>
    </row>
    <row r="35" spans="1:20" s="3" customFormat="1" ht="13.9" customHeight="1" thickTop="1" thickBot="1">
      <c r="A35" s="1250"/>
      <c r="B35" s="637"/>
      <c r="C35" s="1218"/>
      <c r="D35" s="1219"/>
      <c r="E35" s="1220"/>
      <c r="F35" s="1218"/>
      <c r="G35" s="1219"/>
      <c r="H35" s="1220"/>
      <c r="I35" s="622"/>
      <c r="J35" s="623"/>
      <c r="K35" s="1218" t="s">
        <v>15</v>
      </c>
      <c r="L35" s="622" t="s">
        <v>58</v>
      </c>
      <c r="M35" s="623"/>
      <c r="N35" s="634"/>
      <c r="O35" s="640"/>
      <c r="P35" s="641"/>
      <c r="Q35" s="622"/>
      <c r="R35" s="623">
        <v>1</v>
      </c>
      <c r="S35" s="628"/>
      <c r="T35" s="1274">
        <f>SUM(S35:S40)</f>
        <v>0</v>
      </c>
    </row>
    <row r="36" spans="1:20" s="3" customFormat="1" ht="13.9" customHeight="1" thickTop="1">
      <c r="A36" s="1250"/>
      <c r="B36" s="397"/>
      <c r="C36" s="1203"/>
      <c r="D36" s="1204"/>
      <c r="E36" s="1205"/>
      <c r="F36" s="1203"/>
      <c r="G36" s="1204"/>
      <c r="H36" s="1205"/>
      <c r="I36" s="560"/>
      <c r="J36" s="617"/>
      <c r="K36" s="1203"/>
      <c r="L36" s="560" t="s">
        <v>59</v>
      </c>
      <c r="M36" s="617"/>
      <c r="N36" s="630"/>
      <c r="O36" s="631"/>
      <c r="P36" s="639"/>
      <c r="Q36" s="560"/>
      <c r="R36" s="617">
        <v>1</v>
      </c>
      <c r="S36" s="619"/>
      <c r="T36" s="1260"/>
    </row>
    <row r="37" spans="1:20" s="3" customFormat="1" ht="13.9" customHeight="1">
      <c r="A37" s="1250"/>
      <c r="B37" s="602"/>
      <c r="C37" s="1203"/>
      <c r="D37" s="1204"/>
      <c r="E37" s="1205"/>
      <c r="F37" s="1203"/>
      <c r="G37" s="1204"/>
      <c r="H37" s="1205"/>
      <c r="I37" s="560"/>
      <c r="J37" s="617"/>
      <c r="K37" s="1203"/>
      <c r="L37" s="560" t="s">
        <v>60</v>
      </c>
      <c r="M37" s="617"/>
      <c r="N37" s="630"/>
      <c r="O37" s="631"/>
      <c r="P37" s="639"/>
      <c r="Q37" s="560"/>
      <c r="R37" s="617">
        <v>1</v>
      </c>
      <c r="S37" s="619"/>
      <c r="T37" s="1260"/>
    </row>
    <row r="38" spans="1:20" s="3" customFormat="1" ht="13.9" customHeight="1">
      <c r="A38" s="1250"/>
      <c r="B38" s="636"/>
      <c r="C38" s="1221"/>
      <c r="D38" s="1222"/>
      <c r="E38" s="1223"/>
      <c r="F38" s="1221"/>
      <c r="G38" s="1222"/>
      <c r="H38" s="1223"/>
      <c r="I38" s="642"/>
      <c r="J38" s="643"/>
      <c r="K38" s="1221"/>
      <c r="L38" s="642" t="s">
        <v>72</v>
      </c>
      <c r="M38" s="643"/>
      <c r="N38" s="644"/>
      <c r="O38" s="645"/>
      <c r="P38" s="646"/>
      <c r="Q38" s="642"/>
      <c r="R38" s="643">
        <v>1</v>
      </c>
      <c r="S38" s="647"/>
      <c r="T38" s="1260"/>
    </row>
    <row r="39" spans="1:20" s="3" customFormat="1" ht="13" customHeight="1">
      <c r="A39" s="1250"/>
      <c r="B39" s="636"/>
      <c r="C39" s="1229" t="s">
        <v>40</v>
      </c>
      <c r="D39" s="648"/>
      <c r="E39" s="648" t="s">
        <v>61</v>
      </c>
      <c r="F39" s="1200"/>
      <c r="G39" s="1201"/>
      <c r="H39" s="1202"/>
      <c r="I39" s="649"/>
      <c r="J39" s="650"/>
      <c r="K39" s="1200"/>
      <c r="L39" s="1236"/>
      <c r="M39" s="650"/>
      <c r="N39" s="651"/>
      <c r="O39" s="652"/>
      <c r="P39" s="653"/>
      <c r="Q39" s="649"/>
      <c r="R39" s="650">
        <v>1</v>
      </c>
      <c r="S39" s="654"/>
      <c r="T39" s="1260"/>
    </row>
    <row r="40" spans="1:20" s="3" customFormat="1" ht="13" customHeight="1" thickBot="1">
      <c r="A40" s="1250"/>
      <c r="B40" s="636"/>
      <c r="C40" s="1230"/>
      <c r="D40" s="655"/>
      <c r="E40" s="655" t="s">
        <v>62</v>
      </c>
      <c r="F40" s="1234"/>
      <c r="G40" s="1237"/>
      <c r="H40" s="1238"/>
      <c r="I40" s="656"/>
      <c r="J40" s="657"/>
      <c r="K40" s="1234"/>
      <c r="L40" s="1235"/>
      <c r="M40" s="657"/>
      <c r="N40" s="658"/>
      <c r="O40" s="659"/>
      <c r="P40" s="660"/>
      <c r="Q40" s="656"/>
      <c r="R40" s="657">
        <v>1</v>
      </c>
      <c r="S40" s="661"/>
      <c r="T40" s="620" t="s">
        <v>51</v>
      </c>
    </row>
    <row r="41" spans="1:20" s="3" customFormat="1" ht="13.9" customHeight="1" thickTop="1">
      <c r="A41" s="1250"/>
      <c r="B41" s="636"/>
      <c r="C41" s="1218"/>
      <c r="D41" s="1219"/>
      <c r="E41" s="1220"/>
      <c r="F41" s="1218"/>
      <c r="G41" s="1219"/>
      <c r="H41" s="1220"/>
      <c r="I41" s="649" t="s">
        <v>28</v>
      </c>
      <c r="J41" s="650"/>
      <c r="K41" s="1218"/>
      <c r="L41" s="1266"/>
      <c r="M41" s="650"/>
      <c r="N41" s="649"/>
      <c r="O41" s="650"/>
      <c r="P41" s="653"/>
      <c r="Q41" s="649"/>
      <c r="R41" s="650">
        <v>2</v>
      </c>
      <c r="S41" s="654"/>
      <c r="T41" s="1260">
        <f>SUM(S41:S49)</f>
        <v>0</v>
      </c>
    </row>
    <row r="42" spans="1:20" s="3" customFormat="1" ht="13.9" customHeight="1">
      <c r="A42" s="1250"/>
      <c r="B42" s="636"/>
      <c r="C42" s="1243"/>
      <c r="D42" s="1244"/>
      <c r="E42" s="1245"/>
      <c r="F42" s="1203"/>
      <c r="G42" s="1204"/>
      <c r="H42" s="1205"/>
      <c r="I42" s="560" t="s">
        <v>22</v>
      </c>
      <c r="J42" s="617"/>
      <c r="K42" s="1203"/>
      <c r="L42" s="1210"/>
      <c r="M42" s="617"/>
      <c r="N42" s="560"/>
      <c r="O42" s="617"/>
      <c r="P42" s="639"/>
      <c r="Q42" s="560"/>
      <c r="R42" s="617">
        <v>2</v>
      </c>
      <c r="S42" s="619"/>
      <c r="T42" s="1260"/>
    </row>
    <row r="43" spans="1:20" s="3" customFormat="1" ht="13.9" customHeight="1">
      <c r="A43" s="1250"/>
      <c r="B43" s="636"/>
      <c r="C43" s="1212"/>
      <c r="D43" s="1216"/>
      <c r="E43" s="1217"/>
      <c r="F43" s="1203"/>
      <c r="G43" s="1204"/>
      <c r="H43" s="1205"/>
      <c r="I43" s="649" t="s">
        <v>41</v>
      </c>
      <c r="J43" s="650"/>
      <c r="K43" s="1203"/>
      <c r="L43" s="1210"/>
      <c r="M43" s="650"/>
      <c r="N43" s="649"/>
      <c r="O43" s="650"/>
      <c r="P43" s="653"/>
      <c r="Q43" s="649"/>
      <c r="R43" s="650">
        <v>2</v>
      </c>
      <c r="S43" s="654"/>
      <c r="T43" s="1260"/>
    </row>
    <row r="44" spans="1:20" s="3" customFormat="1" ht="13.9" customHeight="1">
      <c r="A44" s="1250"/>
      <c r="B44" s="636"/>
      <c r="C44" s="1203"/>
      <c r="D44" s="1204"/>
      <c r="E44" s="1205"/>
      <c r="F44" s="1203"/>
      <c r="G44" s="1204"/>
      <c r="H44" s="1205"/>
      <c r="I44" s="560" t="s">
        <v>23</v>
      </c>
      <c r="J44" s="617"/>
      <c r="K44" s="1203"/>
      <c r="L44" s="1210"/>
      <c r="M44" s="617"/>
      <c r="N44" s="560"/>
      <c r="O44" s="617"/>
      <c r="P44" s="639"/>
      <c r="Q44" s="560"/>
      <c r="R44" s="617">
        <v>2</v>
      </c>
      <c r="S44" s="619"/>
      <c r="T44" s="1260"/>
    </row>
    <row r="45" spans="1:20" s="3" customFormat="1" ht="13.9" customHeight="1">
      <c r="A45" s="1250"/>
      <c r="B45" s="636"/>
      <c r="C45" s="1203"/>
      <c r="D45" s="1204"/>
      <c r="E45" s="1205"/>
      <c r="F45" s="1203"/>
      <c r="G45" s="1204"/>
      <c r="H45" s="1205"/>
      <c r="I45" s="649" t="s">
        <v>42</v>
      </c>
      <c r="J45" s="650"/>
      <c r="K45" s="1203"/>
      <c r="L45" s="1210"/>
      <c r="M45" s="650"/>
      <c r="N45" s="649"/>
      <c r="O45" s="650"/>
      <c r="P45" s="653"/>
      <c r="Q45" s="649"/>
      <c r="R45" s="650">
        <v>2</v>
      </c>
      <c r="S45" s="654"/>
      <c r="T45" s="1260"/>
    </row>
    <row r="46" spans="1:20" s="3" customFormat="1" ht="13.9" customHeight="1">
      <c r="A46" s="1250"/>
      <c r="B46" s="636"/>
      <c r="C46" s="1203"/>
      <c r="D46" s="1204"/>
      <c r="E46" s="1205"/>
      <c r="F46" s="638" t="s">
        <v>29</v>
      </c>
      <c r="G46" s="662"/>
      <c r="H46" s="662" t="s">
        <v>76</v>
      </c>
      <c r="I46" s="560"/>
      <c r="J46" s="617"/>
      <c r="K46" s="1203"/>
      <c r="L46" s="1210"/>
      <c r="M46" s="617"/>
      <c r="N46" s="560"/>
      <c r="O46" s="617"/>
      <c r="P46" s="639"/>
      <c r="Q46" s="560"/>
      <c r="R46" s="617">
        <v>2</v>
      </c>
      <c r="S46" s="619"/>
      <c r="T46" s="1260"/>
    </row>
    <row r="47" spans="1:20" s="3" customFormat="1" ht="13.9" customHeight="1">
      <c r="A47" s="1250"/>
      <c r="B47" s="636"/>
      <c r="C47" s="1203"/>
      <c r="D47" s="1204"/>
      <c r="E47" s="1205"/>
      <c r="F47" s="616" t="s">
        <v>29</v>
      </c>
      <c r="G47" s="662"/>
      <c r="H47" s="662" t="s">
        <v>57</v>
      </c>
      <c r="I47" s="560"/>
      <c r="J47" s="617"/>
      <c r="K47" s="1203"/>
      <c r="L47" s="1210"/>
      <c r="M47" s="617"/>
      <c r="N47" s="560"/>
      <c r="O47" s="618"/>
      <c r="P47" s="616"/>
      <c r="Q47" s="560"/>
      <c r="R47" s="617">
        <v>2</v>
      </c>
      <c r="S47" s="619"/>
      <c r="T47" s="1260"/>
    </row>
    <row r="48" spans="1:20" s="3" customFormat="1" ht="13.9" customHeight="1">
      <c r="A48" s="1250"/>
      <c r="B48" s="636"/>
      <c r="C48" s="1203"/>
      <c r="D48" s="1204"/>
      <c r="E48" s="1205"/>
      <c r="F48" s="616" t="s">
        <v>29</v>
      </c>
      <c r="G48" s="663"/>
      <c r="H48" s="663" t="s">
        <v>77</v>
      </c>
      <c r="I48" s="649"/>
      <c r="J48" s="650"/>
      <c r="K48" s="1203"/>
      <c r="L48" s="1210"/>
      <c r="M48" s="650"/>
      <c r="N48" s="649"/>
      <c r="O48" s="617"/>
      <c r="P48" s="653"/>
      <c r="Q48" s="649"/>
      <c r="R48" s="650">
        <v>2</v>
      </c>
      <c r="S48" s="654"/>
      <c r="T48" s="1260"/>
    </row>
    <row r="49" spans="1:23" s="3" customFormat="1" ht="13.9" customHeight="1" thickBot="1">
      <c r="A49" s="1250"/>
      <c r="B49" s="636"/>
      <c r="C49" s="1206"/>
      <c r="D49" s="1207"/>
      <c r="E49" s="1208"/>
      <c r="F49" s="648" t="s">
        <v>29</v>
      </c>
      <c r="G49" s="662"/>
      <c r="H49" s="662" t="s">
        <v>78</v>
      </c>
      <c r="I49" s="560"/>
      <c r="J49" s="617"/>
      <c r="K49" s="1206"/>
      <c r="L49" s="1211"/>
      <c r="M49" s="617"/>
      <c r="N49" s="560"/>
      <c r="O49" s="617"/>
      <c r="P49" s="639"/>
      <c r="Q49" s="560"/>
      <c r="R49" s="617">
        <v>2</v>
      </c>
      <c r="S49" s="619"/>
      <c r="T49" s="609" t="s">
        <v>43</v>
      </c>
    </row>
    <row r="50" spans="1:23" s="3" customFormat="1" ht="13.9" customHeight="1">
      <c r="A50" s="1249" t="s">
        <v>21</v>
      </c>
      <c r="B50" s="664"/>
      <c r="C50" s="665"/>
      <c r="D50" s="665"/>
      <c r="E50" s="665"/>
      <c r="F50" s="1214"/>
      <c r="G50" s="1227"/>
      <c r="H50" s="1228"/>
      <c r="I50" s="666"/>
      <c r="J50" s="667"/>
      <c r="K50" s="1214"/>
      <c r="L50" s="1215"/>
      <c r="M50" s="667" t="s">
        <v>26</v>
      </c>
      <c r="N50" s="666"/>
      <c r="O50" s="667"/>
      <c r="P50" s="668"/>
      <c r="Q50" s="666"/>
      <c r="R50" s="667">
        <v>3</v>
      </c>
      <c r="S50" s="669"/>
      <c r="T50" s="1259">
        <f>SUM(S50:S60)</f>
        <v>0</v>
      </c>
    </row>
    <row r="51" spans="1:23" s="3" customFormat="1" ht="13.9" customHeight="1">
      <c r="A51" s="1250"/>
      <c r="B51" s="636"/>
      <c r="C51" s="616"/>
      <c r="D51" s="616"/>
      <c r="E51" s="616"/>
      <c r="F51" s="1203"/>
      <c r="G51" s="1204"/>
      <c r="H51" s="1205"/>
      <c r="I51" s="560"/>
      <c r="J51" s="617"/>
      <c r="K51" s="1203"/>
      <c r="L51" s="1210"/>
      <c r="M51" s="617"/>
      <c r="N51" s="560" t="s">
        <v>18</v>
      </c>
      <c r="O51" s="617"/>
      <c r="P51" s="639"/>
      <c r="Q51" s="560"/>
      <c r="R51" s="617">
        <v>3</v>
      </c>
      <c r="S51" s="619"/>
      <c r="T51" s="1260"/>
    </row>
    <row r="52" spans="1:23" s="3" customFormat="1" ht="13.9" customHeight="1">
      <c r="A52" s="1250"/>
      <c r="B52" s="636"/>
      <c r="C52" s="616"/>
      <c r="D52" s="616"/>
      <c r="E52" s="616"/>
      <c r="F52" s="1203"/>
      <c r="G52" s="1204"/>
      <c r="H52" s="1205"/>
      <c r="I52" s="560"/>
      <c r="J52" s="617"/>
      <c r="K52" s="1203"/>
      <c r="L52" s="1210"/>
      <c r="M52" s="617"/>
      <c r="N52" s="560" t="s">
        <v>37</v>
      </c>
      <c r="O52" s="617"/>
      <c r="P52" s="639"/>
      <c r="Q52" s="560"/>
      <c r="R52" s="617">
        <v>3</v>
      </c>
      <c r="S52" s="619"/>
      <c r="T52" s="1260"/>
    </row>
    <row r="53" spans="1:23" s="3" customFormat="1" ht="13.9" customHeight="1">
      <c r="A53" s="1250"/>
      <c r="B53" s="636"/>
      <c r="C53" s="616"/>
      <c r="D53" s="616"/>
      <c r="E53" s="616"/>
      <c r="F53" s="1203"/>
      <c r="G53" s="1204"/>
      <c r="H53" s="1205"/>
      <c r="I53" s="560"/>
      <c r="J53" s="617"/>
      <c r="K53" s="1203"/>
      <c r="L53" s="1210"/>
      <c r="M53" s="617"/>
      <c r="N53" s="560" t="s">
        <v>44</v>
      </c>
      <c r="O53" s="617"/>
      <c r="P53" s="639"/>
      <c r="Q53" s="560"/>
      <c r="R53" s="617">
        <v>3</v>
      </c>
      <c r="S53" s="619"/>
      <c r="T53" s="1260"/>
    </row>
    <row r="54" spans="1:23" s="3" customFormat="1" ht="13.9" customHeight="1">
      <c r="A54" s="1250"/>
      <c r="B54" s="636"/>
      <c r="C54" s="638"/>
      <c r="D54" s="638"/>
      <c r="E54" s="638"/>
      <c r="F54" s="1221"/>
      <c r="G54" s="1222"/>
      <c r="H54" s="1223"/>
      <c r="I54" s="561"/>
      <c r="J54" s="670"/>
      <c r="K54" s="1221"/>
      <c r="L54" s="1277"/>
      <c r="M54" s="670"/>
      <c r="N54" s="561" t="s">
        <v>45</v>
      </c>
      <c r="O54" s="670"/>
      <c r="P54" s="671"/>
      <c r="Q54" s="561"/>
      <c r="R54" s="670">
        <v>3</v>
      </c>
      <c r="S54" s="672"/>
      <c r="T54" s="1260"/>
    </row>
    <row r="55" spans="1:23" s="3" customFormat="1" ht="13.9" customHeight="1">
      <c r="A55" s="1250"/>
      <c r="B55" s="636"/>
      <c r="C55" s="673"/>
      <c r="D55" s="673"/>
      <c r="E55" s="673"/>
      <c r="F55" s="1224"/>
      <c r="G55" s="1225"/>
      <c r="H55" s="1226"/>
      <c r="I55" s="674"/>
      <c r="J55" s="636"/>
      <c r="K55" s="1224"/>
      <c r="L55" s="1242"/>
      <c r="M55" s="636" t="s">
        <v>10</v>
      </c>
      <c r="N55" s="674"/>
      <c r="O55" s="636"/>
      <c r="P55" s="675"/>
      <c r="Q55" s="674"/>
      <c r="R55" s="636">
        <v>3</v>
      </c>
      <c r="S55" s="676"/>
      <c r="T55" s="1260"/>
    </row>
    <row r="56" spans="1:23" s="3" customFormat="1" ht="13.9" customHeight="1">
      <c r="A56" s="1250"/>
      <c r="B56" s="636"/>
      <c r="C56" s="611"/>
      <c r="D56" s="611"/>
      <c r="E56" s="611"/>
      <c r="F56" s="1200"/>
      <c r="G56" s="1201"/>
      <c r="H56" s="1202"/>
      <c r="I56" s="612"/>
      <c r="J56" s="613"/>
      <c r="K56" s="1200"/>
      <c r="L56" s="1236"/>
      <c r="M56" s="613"/>
      <c r="N56" s="612" t="s">
        <v>79</v>
      </c>
      <c r="O56" s="613"/>
      <c r="P56" s="677"/>
      <c r="Q56" s="612"/>
      <c r="R56" s="613">
        <v>2</v>
      </c>
      <c r="S56" s="615"/>
      <c r="T56" s="1260"/>
    </row>
    <row r="57" spans="1:23" s="3" customFormat="1" ht="13.9" customHeight="1">
      <c r="A57" s="1250"/>
      <c r="B57" s="636"/>
      <c r="C57" s="616"/>
      <c r="D57" s="616"/>
      <c r="E57" s="616"/>
      <c r="F57" s="1203"/>
      <c r="G57" s="1204"/>
      <c r="H57" s="1205"/>
      <c r="I57" s="560"/>
      <c r="J57" s="617"/>
      <c r="K57" s="1203"/>
      <c r="L57" s="1210"/>
      <c r="M57" s="617"/>
      <c r="N57" s="560" t="s">
        <v>30</v>
      </c>
      <c r="O57" s="617"/>
      <c r="P57" s="639"/>
      <c r="Q57" s="560"/>
      <c r="R57" s="617">
        <v>2</v>
      </c>
      <c r="S57" s="619"/>
      <c r="T57" s="1260"/>
    </row>
    <row r="58" spans="1:23" s="3" customFormat="1" ht="13.9" customHeight="1" thickBot="1">
      <c r="A58" s="1251"/>
      <c r="B58" s="636"/>
      <c r="C58" s="678"/>
      <c r="D58" s="678"/>
      <c r="E58" s="678"/>
      <c r="F58" s="1206"/>
      <c r="G58" s="1207"/>
      <c r="H58" s="1208"/>
      <c r="I58" s="679"/>
      <c r="J58" s="680"/>
      <c r="K58" s="1206"/>
      <c r="L58" s="1211"/>
      <c r="M58" s="670"/>
      <c r="N58" s="679" t="s">
        <v>46</v>
      </c>
      <c r="O58" s="670"/>
      <c r="P58" s="671"/>
      <c r="Q58" s="561"/>
      <c r="R58" s="670">
        <v>2</v>
      </c>
      <c r="S58" s="672"/>
      <c r="T58" s="609" t="s">
        <v>80</v>
      </c>
    </row>
    <row r="59" spans="1:23" s="3" customFormat="1" ht="13" customHeight="1">
      <c r="A59" s="1250" t="s">
        <v>47</v>
      </c>
      <c r="B59" s="636"/>
      <c r="C59" s="1212"/>
      <c r="D59" s="1216"/>
      <c r="E59" s="1217"/>
      <c r="F59" s="1212"/>
      <c r="G59" s="1216"/>
      <c r="H59" s="1217"/>
      <c r="I59" s="649"/>
      <c r="J59" s="650"/>
      <c r="K59" s="1212"/>
      <c r="L59" s="1213"/>
      <c r="M59" s="667"/>
      <c r="N59" s="649"/>
      <c r="O59" s="667">
        <v>207</v>
      </c>
      <c r="P59" s="668"/>
      <c r="Q59" s="612"/>
      <c r="R59" s="667">
        <v>2</v>
      </c>
      <c r="S59" s="669"/>
      <c r="T59" s="608">
        <f>SUM(S59:S60)</f>
        <v>0</v>
      </c>
    </row>
    <row r="60" spans="1:23" s="3" customFormat="1" ht="13.9" customHeight="1" thickBot="1">
      <c r="A60" s="1251"/>
      <c r="B60" s="395"/>
      <c r="C60" s="1206"/>
      <c r="D60" s="1207"/>
      <c r="E60" s="1208"/>
      <c r="F60" s="1206"/>
      <c r="G60" s="1207"/>
      <c r="H60" s="1208"/>
      <c r="I60" s="679"/>
      <c r="J60" s="680"/>
      <c r="K60" s="1206"/>
      <c r="L60" s="1211"/>
      <c r="M60" s="680"/>
      <c r="N60" s="679"/>
      <c r="O60" s="680">
        <v>106</v>
      </c>
      <c r="P60" s="681"/>
      <c r="Q60" s="679"/>
      <c r="R60" s="680">
        <v>2</v>
      </c>
      <c r="S60" s="682"/>
      <c r="T60" s="633" t="s">
        <v>39</v>
      </c>
    </row>
    <row r="61" spans="1:23" s="3" customFormat="1" ht="13.9" customHeight="1" thickBot="1">
      <c r="A61" s="396" t="s">
        <v>81</v>
      </c>
      <c r="B61" s="683"/>
      <c r="C61" s="684"/>
      <c r="D61" s="685"/>
      <c r="E61" s="683"/>
      <c r="F61" s="684"/>
      <c r="G61" s="685"/>
      <c r="H61" s="683"/>
      <c r="I61" s="684"/>
      <c r="J61" s="629"/>
      <c r="K61" s="684"/>
      <c r="L61" s="685"/>
      <c r="M61" s="629"/>
      <c r="N61" s="684"/>
      <c r="O61" s="629"/>
      <c r="P61" s="686"/>
      <c r="Q61" s="685"/>
      <c r="R61" s="685">
        <v>3</v>
      </c>
      <c r="S61" s="687"/>
      <c r="T61" s="688"/>
    </row>
    <row r="62" spans="1:23" s="3" customFormat="1" ht="13.9" customHeight="1">
      <c r="A62" s="397" t="s">
        <v>52</v>
      </c>
      <c r="B62" s="600"/>
      <c r="C62" s="1192">
        <v>9</v>
      </c>
      <c r="D62" s="1209"/>
      <c r="E62" s="1193"/>
      <c r="F62" s="1192">
        <v>8</v>
      </c>
      <c r="G62" s="1209"/>
      <c r="H62" s="1193"/>
      <c r="I62" s="600">
        <v>10</v>
      </c>
      <c r="J62" s="600">
        <v>2</v>
      </c>
      <c r="K62" s="1192">
        <v>16</v>
      </c>
      <c r="L62" s="1193"/>
      <c r="M62" s="600">
        <v>6</v>
      </c>
      <c r="N62" s="600">
        <v>18</v>
      </c>
      <c r="O62" s="600">
        <v>26</v>
      </c>
      <c r="P62" s="600">
        <v>2</v>
      </c>
      <c r="Q62" s="600"/>
      <c r="R62" s="689">
        <v>3</v>
      </c>
      <c r="S62" s="1270">
        <f>SUM(S4:S60)</f>
        <v>0</v>
      </c>
      <c r="T62" s="1271"/>
    </row>
    <row r="63" spans="1:23" s="3" customFormat="1" ht="12" customHeight="1">
      <c r="A63" s="1267" t="s">
        <v>53</v>
      </c>
      <c r="B63" s="690"/>
      <c r="C63" s="1194"/>
      <c r="D63" s="1195"/>
      <c r="E63" s="1196"/>
      <c r="F63" s="1194"/>
      <c r="G63" s="1195"/>
      <c r="H63" s="1196"/>
      <c r="I63" s="1229"/>
      <c r="J63" s="1229"/>
      <c r="K63" s="1194"/>
      <c r="L63" s="1196"/>
      <c r="M63" s="1229"/>
      <c r="N63" s="1229"/>
      <c r="O63" s="673"/>
      <c r="P63" s="1229"/>
      <c r="Q63" s="690"/>
      <c r="R63" s="1275"/>
      <c r="S63" s="1272"/>
      <c r="T63" s="1273"/>
    </row>
    <row r="64" spans="1:23" ht="15.75" customHeight="1" thickBot="1">
      <c r="A64" s="1268"/>
      <c r="B64" s="393"/>
      <c r="C64" s="1197"/>
      <c r="D64" s="1198"/>
      <c r="E64" s="1199"/>
      <c r="F64" s="1197"/>
      <c r="G64" s="1198"/>
      <c r="H64" s="1199"/>
      <c r="I64" s="1269"/>
      <c r="J64" s="1269"/>
      <c r="K64" s="1197"/>
      <c r="L64" s="1199"/>
      <c r="M64" s="1269"/>
      <c r="N64" s="1269"/>
      <c r="O64" s="691"/>
      <c r="P64" s="1269"/>
      <c r="Q64" s="393"/>
      <c r="R64" s="1276"/>
      <c r="S64" s="692"/>
      <c r="T64" s="693" t="s">
        <v>33</v>
      </c>
      <c r="W64" s="4"/>
    </row>
    <row r="65" spans="1:20" ht="9" customHeight="1">
      <c r="A65" s="68"/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9"/>
    </row>
    <row r="66" spans="1:20" ht="21" customHeight="1">
      <c r="A66" s="68"/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9"/>
    </row>
    <row r="67" spans="1:20" ht="9" customHeight="1">
      <c r="A67" s="68"/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9"/>
    </row>
    <row r="68" spans="1:20">
      <c r="A68" s="68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9"/>
    </row>
    <row r="69" spans="1:20">
      <c r="A69" s="68"/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9"/>
    </row>
    <row r="70" spans="1:20">
      <c r="A70" s="68"/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9"/>
    </row>
    <row r="71" spans="1:20">
      <c r="A71" s="68"/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9"/>
    </row>
    <row r="72" spans="1:20">
      <c r="A72" s="68"/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9"/>
    </row>
    <row r="73" spans="1:20">
      <c r="A73" s="68"/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9"/>
    </row>
    <row r="74" spans="1:20">
      <c r="A74" s="68"/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9"/>
    </row>
    <row r="75" spans="1:20">
      <c r="A75" s="68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9"/>
    </row>
    <row r="76" spans="1:20">
      <c r="A76" s="68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9"/>
    </row>
    <row r="77" spans="1:20">
      <c r="A77" s="68"/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9"/>
    </row>
    <row r="78" spans="1:20">
      <c r="A78" s="68"/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9"/>
    </row>
    <row r="79" spans="1:20">
      <c r="A79" s="68"/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9"/>
    </row>
    <row r="80" spans="1:20">
      <c r="A80" s="68"/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9"/>
    </row>
    <row r="81" spans="1:20">
      <c r="A81" s="68"/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9"/>
    </row>
    <row r="82" spans="1:20">
      <c r="A82" s="68"/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9"/>
    </row>
    <row r="83" spans="1:20">
      <c r="A83" s="68"/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9"/>
    </row>
    <row r="84" spans="1:20">
      <c r="A84" s="68"/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9"/>
    </row>
    <row r="85" spans="1:20">
      <c r="A85" s="68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9"/>
    </row>
    <row r="86" spans="1:20">
      <c r="A86" s="68"/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9"/>
    </row>
    <row r="87" spans="1:20">
      <c r="A87" s="68"/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9"/>
    </row>
    <row r="88" spans="1:20">
      <c r="A88" s="68"/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9"/>
    </row>
    <row r="89" spans="1:20">
      <c r="A89" s="68"/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9"/>
    </row>
    <row r="90" spans="1:20">
      <c r="A90" s="68"/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9"/>
    </row>
    <row r="91" spans="1:20">
      <c r="A91" s="68"/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9"/>
    </row>
    <row r="92" spans="1:20">
      <c r="A92" s="68"/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9"/>
    </row>
    <row r="93" spans="1:20">
      <c r="A93" s="68"/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9"/>
    </row>
    <row r="94" spans="1:20">
      <c r="A94" s="68"/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9"/>
    </row>
    <row r="95" spans="1:20">
      <c r="A95" s="68"/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9"/>
    </row>
    <row r="96" spans="1:20">
      <c r="A96" s="68"/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9"/>
    </row>
    <row r="97" spans="1:20">
      <c r="A97" s="68"/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9"/>
    </row>
    <row r="98" spans="1:20">
      <c r="A98" s="68"/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9"/>
    </row>
    <row r="99" spans="1:20">
      <c r="A99" s="68"/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9"/>
    </row>
    <row r="100" spans="1:20">
      <c r="A100" s="68"/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9"/>
    </row>
    <row r="101" spans="1:20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9"/>
    </row>
    <row r="102" spans="1:20">
      <c r="A102" s="68"/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9"/>
    </row>
    <row r="103" spans="1:20">
      <c r="A103" s="68"/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9"/>
    </row>
    <row r="104" spans="1:20">
      <c r="A104" s="68"/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9"/>
    </row>
    <row r="105" spans="1:20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9"/>
    </row>
    <row r="106" spans="1:20">
      <c r="A106" s="68"/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9"/>
    </row>
    <row r="107" spans="1:20">
      <c r="A107" s="68"/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9"/>
    </row>
    <row r="108" spans="1:20">
      <c r="A108" s="68"/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9"/>
    </row>
    <row r="109" spans="1:20">
      <c r="A109" s="68"/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9"/>
    </row>
    <row r="110" spans="1:20">
      <c r="A110" s="68"/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9"/>
    </row>
    <row r="111" spans="1:20">
      <c r="A111" s="68"/>
      <c r="B111" s="68"/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9"/>
    </row>
    <row r="112" spans="1:20">
      <c r="A112" s="68"/>
      <c r="B112" s="68"/>
      <c r="C112" s="68"/>
      <c r="D112" s="68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9"/>
    </row>
    <row r="113" spans="1:20">
      <c r="A113" s="68"/>
      <c r="B113" s="68"/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69"/>
    </row>
    <row r="114" spans="1:20">
      <c r="A114" s="68"/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69"/>
    </row>
    <row r="115" spans="1:20">
      <c r="A115" s="68"/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9"/>
    </row>
    <row r="116" spans="1:20">
      <c r="A116" s="68"/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9"/>
    </row>
    <row r="117" spans="1:20">
      <c r="A117" s="68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9"/>
    </row>
    <row r="118" spans="1:20">
      <c r="A118" s="68"/>
      <c r="B118" s="68"/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9"/>
    </row>
    <row r="119" spans="1:20">
      <c r="A119" s="68"/>
      <c r="B119" s="68"/>
      <c r="C119" s="68"/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69"/>
    </row>
    <row r="120" spans="1:20">
      <c r="A120" s="68"/>
      <c r="B120" s="68"/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9"/>
    </row>
    <row r="121" spans="1:20">
      <c r="A121" s="68"/>
      <c r="B121" s="68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9"/>
    </row>
    <row r="122" spans="1:20">
      <c r="A122" s="68"/>
      <c r="B122" s="68"/>
      <c r="C122" s="68"/>
      <c r="D122" s="68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9"/>
    </row>
    <row r="123" spans="1:20">
      <c r="A123" s="68"/>
      <c r="B123" s="68"/>
      <c r="C123" s="68"/>
      <c r="D123" s="68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68"/>
      <c r="Q123" s="68"/>
      <c r="R123" s="68"/>
      <c r="S123" s="68"/>
      <c r="T123" s="69"/>
    </row>
    <row r="124" spans="1:20">
      <c r="A124" s="68"/>
      <c r="B124" s="68"/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9"/>
    </row>
    <row r="125" spans="1:20">
      <c r="A125" s="68"/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9"/>
    </row>
    <row r="126" spans="1:20">
      <c r="A126" s="68"/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9"/>
    </row>
    <row r="127" spans="1:20">
      <c r="A127" s="68"/>
      <c r="B127" s="68"/>
      <c r="C127" s="68"/>
      <c r="D127" s="68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69"/>
    </row>
    <row r="128" spans="1:20">
      <c r="A128" s="68"/>
      <c r="B128" s="68"/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9"/>
    </row>
    <row r="129" spans="1:20">
      <c r="A129" s="68"/>
      <c r="B129" s="68"/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9"/>
    </row>
    <row r="130" spans="1:20">
      <c r="A130" s="68"/>
      <c r="B130" s="68"/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9"/>
    </row>
    <row r="131" spans="1:20">
      <c r="A131" s="68"/>
      <c r="B131" s="68"/>
      <c r="C131" s="68"/>
      <c r="D131" s="68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69"/>
    </row>
    <row r="132" spans="1:20">
      <c r="A132" s="68"/>
      <c r="B132" s="68"/>
      <c r="C132" s="68"/>
      <c r="D132" s="68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8"/>
      <c r="T132" s="69"/>
    </row>
    <row r="133" spans="1:20">
      <c r="A133" s="68"/>
      <c r="B133" s="68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69"/>
    </row>
    <row r="134" spans="1:20">
      <c r="A134" s="68"/>
      <c r="B134" s="68"/>
      <c r="C134" s="68"/>
      <c r="D134" s="68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8"/>
      <c r="T134" s="69"/>
    </row>
    <row r="135" spans="1:20">
      <c r="A135" s="68"/>
      <c r="B135" s="68"/>
      <c r="C135" s="68"/>
      <c r="D135" s="68"/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8"/>
      <c r="P135" s="68"/>
      <c r="Q135" s="68"/>
      <c r="R135" s="68"/>
      <c r="S135" s="68"/>
      <c r="T135" s="69"/>
    </row>
    <row r="136" spans="1:20">
      <c r="A136" s="68"/>
      <c r="B136" s="68"/>
      <c r="C136" s="68"/>
      <c r="D136" s="68"/>
      <c r="E136" s="68"/>
      <c r="F136" s="68"/>
      <c r="G136" s="68"/>
      <c r="H136" s="68"/>
      <c r="I136" s="68"/>
      <c r="J136" s="68"/>
      <c r="K136" s="68"/>
      <c r="L136" s="68"/>
      <c r="M136" s="68"/>
      <c r="N136" s="68"/>
      <c r="O136" s="68"/>
      <c r="P136" s="68"/>
      <c r="Q136" s="68"/>
      <c r="R136" s="68"/>
      <c r="S136" s="68"/>
      <c r="T136" s="69"/>
    </row>
    <row r="137" spans="1:20">
      <c r="A137" s="68"/>
      <c r="B137" s="68"/>
      <c r="C137" s="68"/>
      <c r="D137" s="68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  <c r="T137" s="69"/>
    </row>
    <row r="138" spans="1:20">
      <c r="A138" s="68"/>
      <c r="B138" s="68"/>
      <c r="C138" s="68"/>
      <c r="D138" s="68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8"/>
      <c r="T138" s="69"/>
    </row>
    <row r="139" spans="1:20">
      <c r="A139" s="68"/>
      <c r="B139" s="68"/>
      <c r="C139" s="68"/>
      <c r="D139" s="68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8"/>
      <c r="T139" s="69"/>
    </row>
    <row r="140" spans="1:20">
      <c r="A140" s="68"/>
      <c r="B140" s="68"/>
      <c r="C140" s="68"/>
      <c r="D140" s="68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68"/>
      <c r="S140" s="68"/>
      <c r="T140" s="69"/>
    </row>
    <row r="141" spans="1:20">
      <c r="A141" s="68"/>
      <c r="B141" s="68"/>
      <c r="C141" s="68"/>
      <c r="D141" s="68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  <c r="T141" s="69"/>
    </row>
    <row r="142" spans="1:20">
      <c r="A142" s="68"/>
      <c r="B142" s="68"/>
      <c r="C142" s="68"/>
      <c r="D142" s="68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8"/>
      <c r="T142" s="69"/>
    </row>
    <row r="143" spans="1:20">
      <c r="A143" s="68"/>
      <c r="B143" s="68"/>
      <c r="C143" s="68"/>
      <c r="D143" s="68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8"/>
      <c r="T143" s="69"/>
    </row>
    <row r="144" spans="1:20">
      <c r="A144" s="68"/>
      <c r="B144" s="68"/>
      <c r="C144" s="68"/>
      <c r="D144" s="68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8"/>
      <c r="T144" s="69"/>
    </row>
    <row r="145" spans="1:20">
      <c r="A145" s="68"/>
      <c r="B145" s="68"/>
      <c r="C145" s="68"/>
      <c r="D145" s="68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  <c r="Q145" s="68"/>
      <c r="R145" s="68"/>
      <c r="S145" s="68"/>
      <c r="T145" s="69"/>
    </row>
    <row r="146" spans="1:20">
      <c r="A146" s="68"/>
      <c r="B146" s="68"/>
      <c r="C146" s="68"/>
      <c r="D146" s="68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8"/>
      <c r="T146" s="69"/>
    </row>
    <row r="147" spans="1:20">
      <c r="A147" s="68"/>
      <c r="B147" s="68"/>
      <c r="C147" s="68"/>
      <c r="D147" s="68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8"/>
      <c r="T147" s="69"/>
    </row>
    <row r="148" spans="1:20">
      <c r="A148" s="68"/>
      <c r="B148" s="68"/>
      <c r="C148" s="68"/>
      <c r="D148" s="68"/>
      <c r="E148" s="68"/>
      <c r="F148" s="68"/>
      <c r="G148" s="68"/>
      <c r="H148" s="68"/>
      <c r="I148" s="68"/>
      <c r="J148" s="68"/>
      <c r="K148" s="68"/>
      <c r="L148" s="68"/>
      <c r="M148" s="68"/>
      <c r="N148" s="68"/>
      <c r="O148" s="68"/>
      <c r="P148" s="68"/>
      <c r="Q148" s="68"/>
      <c r="R148" s="68"/>
      <c r="S148" s="68"/>
      <c r="T148" s="69"/>
    </row>
    <row r="149" spans="1:20">
      <c r="A149" s="68"/>
      <c r="B149" s="68"/>
      <c r="C149" s="68"/>
      <c r="D149" s="68"/>
      <c r="E149" s="68"/>
      <c r="F149" s="68"/>
      <c r="G149" s="68"/>
      <c r="H149" s="68"/>
      <c r="I149" s="68"/>
      <c r="J149" s="68"/>
      <c r="K149" s="68"/>
      <c r="L149" s="68"/>
      <c r="M149" s="68"/>
      <c r="N149" s="68"/>
      <c r="O149" s="68"/>
      <c r="P149" s="68"/>
      <c r="Q149" s="68"/>
      <c r="R149" s="68"/>
      <c r="S149" s="68"/>
      <c r="T149" s="69"/>
    </row>
    <row r="150" spans="1:20">
      <c r="A150" s="68"/>
      <c r="B150" s="68"/>
      <c r="C150" s="68"/>
      <c r="D150" s="68"/>
      <c r="E150" s="68"/>
      <c r="F150" s="68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8"/>
      <c r="S150" s="68"/>
      <c r="T150" s="69"/>
    </row>
    <row r="151" spans="1:20">
      <c r="A151" s="68"/>
      <c r="B151" s="68"/>
      <c r="C151" s="68"/>
      <c r="D151" s="68"/>
      <c r="E151" s="68"/>
      <c r="F151" s="68"/>
      <c r="G151" s="68"/>
      <c r="H151" s="68"/>
      <c r="I151" s="68"/>
      <c r="J151" s="68"/>
      <c r="K151" s="68"/>
      <c r="L151" s="68"/>
      <c r="M151" s="68"/>
      <c r="N151" s="68"/>
      <c r="O151" s="68"/>
      <c r="P151" s="68"/>
      <c r="Q151" s="68"/>
      <c r="R151" s="68"/>
      <c r="S151" s="68"/>
      <c r="T151" s="69"/>
    </row>
    <row r="152" spans="1:20">
      <c r="A152" s="68"/>
      <c r="B152" s="68"/>
      <c r="C152" s="68"/>
      <c r="D152" s="68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8"/>
      <c r="P152" s="68"/>
      <c r="Q152" s="68"/>
      <c r="R152" s="68"/>
      <c r="S152" s="68"/>
      <c r="T152" s="69"/>
    </row>
    <row r="153" spans="1:20">
      <c r="A153" s="68"/>
      <c r="B153" s="68"/>
      <c r="C153" s="68"/>
      <c r="D153" s="68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  <c r="Q153" s="68"/>
      <c r="R153" s="68"/>
      <c r="S153" s="68"/>
      <c r="T153" s="69"/>
    </row>
    <row r="154" spans="1:20">
      <c r="A154" s="68"/>
      <c r="B154" s="68"/>
      <c r="C154" s="68"/>
      <c r="D154" s="68"/>
      <c r="E154" s="68"/>
      <c r="F154" s="68"/>
      <c r="G154" s="68"/>
      <c r="H154" s="68"/>
      <c r="I154" s="68"/>
      <c r="J154" s="68"/>
      <c r="K154" s="68"/>
      <c r="L154" s="68"/>
      <c r="M154" s="68"/>
      <c r="N154" s="68"/>
      <c r="O154" s="68"/>
      <c r="P154" s="68"/>
      <c r="Q154" s="68"/>
      <c r="R154" s="68"/>
      <c r="S154" s="68"/>
      <c r="T154" s="69"/>
    </row>
    <row r="155" spans="1:20">
      <c r="A155" s="68"/>
      <c r="B155" s="68"/>
      <c r="C155" s="68"/>
      <c r="D155" s="68"/>
      <c r="E155" s="68"/>
      <c r="F155" s="68"/>
      <c r="G155" s="68"/>
      <c r="H155" s="68"/>
      <c r="I155" s="68"/>
      <c r="J155" s="68"/>
      <c r="K155" s="68"/>
      <c r="L155" s="68"/>
      <c r="M155" s="68"/>
      <c r="N155" s="68"/>
      <c r="O155" s="68"/>
      <c r="P155" s="68"/>
      <c r="Q155" s="68"/>
      <c r="R155" s="68"/>
      <c r="S155" s="68"/>
      <c r="T155" s="69"/>
    </row>
    <row r="156" spans="1:20">
      <c r="A156" s="68"/>
      <c r="B156" s="68"/>
      <c r="C156" s="68"/>
      <c r="D156" s="68"/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8"/>
      <c r="P156" s="68"/>
      <c r="Q156" s="68"/>
      <c r="R156" s="68"/>
      <c r="S156" s="68"/>
      <c r="T156" s="69"/>
    </row>
    <row r="157" spans="1:20">
      <c r="A157" s="68"/>
      <c r="B157" s="68"/>
      <c r="C157" s="68"/>
      <c r="D157" s="68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  <c r="Q157" s="68"/>
      <c r="R157" s="68"/>
      <c r="S157" s="68"/>
      <c r="T157" s="69"/>
    </row>
    <row r="158" spans="1:20">
      <c r="A158" s="68"/>
      <c r="B158" s="68"/>
      <c r="C158" s="68"/>
      <c r="D158" s="68"/>
      <c r="E158" s="68"/>
      <c r="F158" s="68"/>
      <c r="G158" s="68"/>
      <c r="H158" s="68"/>
      <c r="I158" s="68"/>
      <c r="J158" s="68"/>
      <c r="K158" s="68"/>
      <c r="L158" s="68"/>
      <c r="M158" s="68"/>
      <c r="N158" s="68"/>
      <c r="O158" s="68"/>
      <c r="P158" s="68"/>
      <c r="Q158" s="68"/>
      <c r="R158" s="68"/>
      <c r="S158" s="68"/>
      <c r="T158" s="69"/>
    </row>
    <row r="159" spans="1:20">
      <c r="A159" s="68"/>
      <c r="B159" s="68"/>
      <c r="C159" s="68"/>
      <c r="D159" s="68"/>
      <c r="E159" s="68"/>
      <c r="F159" s="68"/>
      <c r="G159" s="68"/>
      <c r="H159" s="68"/>
      <c r="I159" s="68"/>
      <c r="J159" s="68"/>
      <c r="K159" s="68"/>
      <c r="L159" s="68"/>
      <c r="M159" s="68"/>
      <c r="N159" s="68"/>
      <c r="O159" s="68"/>
      <c r="P159" s="68"/>
      <c r="Q159" s="68"/>
      <c r="R159" s="68"/>
      <c r="S159" s="68"/>
      <c r="T159" s="69"/>
    </row>
    <row r="160" spans="1:20">
      <c r="A160" s="68"/>
      <c r="B160" s="68"/>
      <c r="C160" s="68"/>
      <c r="D160" s="68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  <c r="P160" s="68"/>
      <c r="Q160" s="68"/>
      <c r="R160" s="68"/>
      <c r="S160" s="68"/>
      <c r="T160" s="69"/>
    </row>
    <row r="161" spans="1:20">
      <c r="A161" s="68"/>
      <c r="B161" s="68"/>
      <c r="C161" s="68"/>
      <c r="D161" s="68"/>
      <c r="E161" s="68"/>
      <c r="F161" s="68"/>
      <c r="G161" s="68"/>
      <c r="H161" s="68"/>
      <c r="I161" s="68"/>
      <c r="J161" s="68"/>
      <c r="K161" s="68"/>
      <c r="L161" s="68"/>
      <c r="M161" s="68"/>
      <c r="N161" s="68"/>
      <c r="O161" s="68"/>
      <c r="P161" s="68"/>
      <c r="Q161" s="68"/>
      <c r="R161" s="68"/>
      <c r="S161" s="68"/>
      <c r="T161" s="69"/>
    </row>
    <row r="162" spans="1:20">
      <c r="A162" s="68"/>
      <c r="B162" s="68"/>
      <c r="C162" s="68"/>
      <c r="D162" s="68"/>
      <c r="E162" s="68"/>
      <c r="F162" s="68"/>
      <c r="G162" s="68"/>
      <c r="H162" s="68"/>
      <c r="I162" s="68"/>
      <c r="J162" s="68"/>
      <c r="K162" s="68"/>
      <c r="L162" s="68"/>
      <c r="M162" s="68"/>
      <c r="N162" s="68"/>
      <c r="O162" s="68"/>
      <c r="P162" s="68"/>
      <c r="Q162" s="68"/>
      <c r="R162" s="68"/>
      <c r="S162" s="68"/>
      <c r="T162" s="69"/>
    </row>
    <row r="163" spans="1:20">
      <c r="A163" s="68"/>
      <c r="B163" s="68"/>
      <c r="C163" s="68"/>
      <c r="D163" s="68"/>
      <c r="E163" s="68"/>
      <c r="F163" s="68"/>
      <c r="G163" s="68"/>
      <c r="H163" s="68"/>
      <c r="I163" s="68"/>
      <c r="J163" s="68"/>
      <c r="K163" s="68"/>
      <c r="L163" s="68"/>
      <c r="M163" s="68"/>
      <c r="N163" s="68"/>
      <c r="O163" s="68"/>
      <c r="P163" s="68"/>
      <c r="Q163" s="68"/>
      <c r="R163" s="68"/>
      <c r="S163" s="68"/>
      <c r="T163" s="69"/>
    </row>
    <row r="164" spans="1:20">
      <c r="A164" s="68"/>
      <c r="B164" s="68"/>
      <c r="C164" s="68"/>
      <c r="D164" s="68"/>
      <c r="E164" s="68"/>
      <c r="F164" s="68"/>
      <c r="G164" s="68"/>
      <c r="H164" s="68"/>
      <c r="I164" s="68"/>
      <c r="J164" s="68"/>
      <c r="K164" s="68"/>
      <c r="L164" s="68"/>
      <c r="M164" s="68"/>
      <c r="N164" s="68"/>
      <c r="O164" s="68"/>
      <c r="P164" s="68"/>
      <c r="Q164" s="68"/>
      <c r="R164" s="68"/>
      <c r="S164" s="68"/>
      <c r="T164" s="69"/>
    </row>
    <row r="165" spans="1:20">
      <c r="A165" s="68"/>
      <c r="B165" s="68"/>
      <c r="C165" s="68"/>
      <c r="D165" s="68"/>
      <c r="E165" s="68"/>
      <c r="F165" s="68"/>
      <c r="G165" s="68"/>
      <c r="H165" s="68"/>
      <c r="I165" s="68"/>
      <c r="J165" s="68"/>
      <c r="K165" s="68"/>
      <c r="L165" s="68"/>
      <c r="M165" s="68"/>
      <c r="N165" s="68"/>
      <c r="O165" s="68"/>
      <c r="P165" s="68"/>
      <c r="Q165" s="68"/>
      <c r="R165" s="68"/>
      <c r="S165" s="68"/>
      <c r="T165" s="69"/>
    </row>
    <row r="166" spans="1:20">
      <c r="A166" s="68"/>
      <c r="B166" s="68"/>
      <c r="C166" s="68"/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8"/>
      <c r="T166" s="69"/>
    </row>
    <row r="167" spans="1:20">
      <c r="A167" s="68"/>
      <c r="B167" s="68"/>
      <c r="C167" s="68"/>
      <c r="D167" s="68"/>
      <c r="E167" s="68"/>
      <c r="F167" s="68"/>
      <c r="G167" s="68"/>
      <c r="H167" s="68"/>
      <c r="I167" s="68"/>
      <c r="J167" s="68"/>
      <c r="K167" s="68"/>
      <c r="L167" s="68"/>
      <c r="M167" s="68"/>
      <c r="N167" s="68"/>
      <c r="O167" s="68"/>
      <c r="P167" s="68"/>
      <c r="Q167" s="68"/>
      <c r="R167" s="68"/>
      <c r="S167" s="68"/>
      <c r="T167" s="69"/>
    </row>
    <row r="168" spans="1:20">
      <c r="A168" s="68"/>
      <c r="B168" s="68"/>
      <c r="C168" s="68"/>
      <c r="D168" s="68"/>
      <c r="E168" s="68"/>
      <c r="F168" s="68"/>
      <c r="G168" s="68"/>
      <c r="H168" s="68"/>
      <c r="I168" s="68"/>
      <c r="J168" s="68"/>
      <c r="K168" s="68"/>
      <c r="L168" s="68"/>
      <c r="M168" s="68"/>
      <c r="N168" s="68"/>
      <c r="O168" s="68"/>
      <c r="P168" s="68"/>
      <c r="Q168" s="68"/>
      <c r="R168" s="68"/>
      <c r="S168" s="68"/>
      <c r="T168" s="69"/>
    </row>
    <row r="169" spans="1:20">
      <c r="A169" s="68"/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  <c r="R169" s="68"/>
      <c r="S169" s="68"/>
      <c r="T169" s="69"/>
    </row>
    <row r="170" spans="1:20">
      <c r="A170" s="68"/>
      <c r="B170" s="68"/>
      <c r="C170" s="68"/>
      <c r="D170" s="68"/>
      <c r="E170" s="68"/>
      <c r="F170" s="68"/>
      <c r="G170" s="68"/>
      <c r="H170" s="68"/>
      <c r="I170" s="68"/>
      <c r="J170" s="68"/>
      <c r="K170" s="68"/>
      <c r="L170" s="68"/>
      <c r="M170" s="68"/>
      <c r="N170" s="68"/>
      <c r="O170" s="68"/>
      <c r="P170" s="68"/>
      <c r="Q170" s="68"/>
      <c r="R170" s="68"/>
      <c r="S170" s="68"/>
      <c r="T170" s="69"/>
    </row>
    <row r="171" spans="1:20">
      <c r="A171" s="68"/>
      <c r="B171" s="68"/>
      <c r="C171" s="68"/>
      <c r="D171" s="68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  <c r="Q171" s="68"/>
      <c r="R171" s="68"/>
      <c r="S171" s="68"/>
      <c r="T171" s="69"/>
    </row>
    <row r="172" spans="1:20">
      <c r="A172" s="68"/>
      <c r="B172" s="68"/>
      <c r="C172" s="68"/>
      <c r="D172" s="68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  <c r="Q172" s="68"/>
      <c r="R172" s="68"/>
      <c r="S172" s="68"/>
      <c r="T172" s="69"/>
    </row>
    <row r="173" spans="1:20">
      <c r="A173" s="68"/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9"/>
    </row>
    <row r="174" spans="1:20">
      <c r="A174" s="68"/>
      <c r="B174" s="68"/>
      <c r="C174" s="68"/>
      <c r="D174" s="68"/>
      <c r="E174" s="68"/>
      <c r="F174" s="68"/>
      <c r="G174" s="68"/>
      <c r="H174" s="68"/>
      <c r="I174" s="68"/>
      <c r="J174" s="68"/>
      <c r="K174" s="68"/>
      <c r="L174" s="68"/>
      <c r="M174" s="68"/>
      <c r="N174" s="68"/>
      <c r="O174" s="68"/>
      <c r="P174" s="68"/>
      <c r="Q174" s="68"/>
      <c r="R174" s="68"/>
      <c r="S174" s="68"/>
      <c r="T174" s="69"/>
    </row>
    <row r="175" spans="1:20">
      <c r="A175" s="68"/>
      <c r="B175" s="68"/>
      <c r="C175" s="68"/>
      <c r="D175" s="68"/>
      <c r="E175" s="68"/>
      <c r="F175" s="68"/>
      <c r="G175" s="68"/>
      <c r="H175" s="68"/>
      <c r="I175" s="68"/>
      <c r="J175" s="68"/>
      <c r="K175" s="68"/>
      <c r="L175" s="68"/>
      <c r="M175" s="68"/>
      <c r="N175" s="68"/>
      <c r="O175" s="68"/>
      <c r="P175" s="68"/>
      <c r="Q175" s="68"/>
      <c r="R175" s="68"/>
      <c r="S175" s="68"/>
      <c r="T175" s="69"/>
    </row>
    <row r="176" spans="1:20">
      <c r="A176" s="68"/>
      <c r="B176" s="68"/>
      <c r="C176" s="68"/>
      <c r="D176" s="68"/>
      <c r="E176" s="68"/>
      <c r="F176" s="68"/>
      <c r="G176" s="68"/>
      <c r="H176" s="68"/>
      <c r="I176" s="68"/>
      <c r="J176" s="68"/>
      <c r="K176" s="68"/>
      <c r="L176" s="68"/>
      <c r="M176" s="68"/>
      <c r="N176" s="68"/>
      <c r="O176" s="68"/>
      <c r="P176" s="68"/>
      <c r="Q176" s="68"/>
      <c r="R176" s="68"/>
      <c r="S176" s="68"/>
      <c r="T176" s="69"/>
    </row>
    <row r="177" spans="1:20">
      <c r="A177" s="68"/>
      <c r="B177" s="68"/>
      <c r="C177" s="68"/>
      <c r="D177" s="68"/>
      <c r="E177" s="68"/>
      <c r="F177" s="68"/>
      <c r="G177" s="68"/>
      <c r="H177" s="68"/>
      <c r="I177" s="68"/>
      <c r="J177" s="68"/>
      <c r="K177" s="68"/>
      <c r="L177" s="68"/>
      <c r="M177" s="68"/>
      <c r="N177" s="68"/>
      <c r="O177" s="68"/>
      <c r="P177" s="68"/>
      <c r="Q177" s="68"/>
      <c r="R177" s="68"/>
      <c r="S177" s="68"/>
      <c r="T177" s="69"/>
    </row>
    <row r="178" spans="1:20">
      <c r="A178" s="68"/>
      <c r="B178" s="68"/>
      <c r="C178" s="68"/>
      <c r="D178" s="68"/>
      <c r="E178" s="68"/>
      <c r="F178" s="68"/>
      <c r="G178" s="68"/>
      <c r="H178" s="68"/>
      <c r="I178" s="68"/>
      <c r="J178" s="68"/>
      <c r="K178" s="68"/>
      <c r="L178" s="68"/>
      <c r="M178" s="68"/>
      <c r="N178" s="68"/>
      <c r="O178" s="68"/>
      <c r="P178" s="68"/>
      <c r="Q178" s="68"/>
      <c r="R178" s="68"/>
      <c r="S178" s="68"/>
      <c r="T178" s="69"/>
    </row>
    <row r="179" spans="1:20">
      <c r="A179" s="68"/>
      <c r="B179" s="68"/>
      <c r="C179" s="68"/>
      <c r="D179" s="68"/>
      <c r="E179" s="68"/>
      <c r="F179" s="68"/>
      <c r="G179" s="68"/>
      <c r="H179" s="68"/>
      <c r="I179" s="68"/>
      <c r="J179" s="68"/>
      <c r="K179" s="68"/>
      <c r="L179" s="68"/>
      <c r="M179" s="68"/>
      <c r="N179" s="68"/>
      <c r="O179" s="68"/>
      <c r="P179" s="68"/>
      <c r="Q179" s="68"/>
      <c r="R179" s="68"/>
      <c r="S179" s="68"/>
      <c r="T179" s="69"/>
    </row>
    <row r="180" spans="1:20">
      <c r="A180" s="68"/>
      <c r="B180" s="68"/>
      <c r="C180" s="68"/>
      <c r="D180" s="68"/>
      <c r="E180" s="68"/>
      <c r="F180" s="68"/>
      <c r="G180" s="68"/>
      <c r="H180" s="68"/>
      <c r="I180" s="68"/>
      <c r="J180" s="68"/>
      <c r="K180" s="68"/>
      <c r="L180" s="68"/>
      <c r="M180" s="68"/>
      <c r="N180" s="68"/>
      <c r="O180" s="68"/>
      <c r="P180" s="68"/>
      <c r="Q180" s="68"/>
      <c r="R180" s="68"/>
      <c r="S180" s="68"/>
      <c r="T180" s="69"/>
    </row>
    <row r="181" spans="1:20">
      <c r="A181" s="68"/>
      <c r="B181" s="68"/>
      <c r="C181" s="68"/>
      <c r="D181" s="68"/>
      <c r="E181" s="68"/>
      <c r="F181" s="68"/>
      <c r="G181" s="68"/>
      <c r="H181" s="68"/>
      <c r="I181" s="68"/>
      <c r="J181" s="68"/>
      <c r="K181" s="68"/>
      <c r="L181" s="68"/>
      <c r="M181" s="68"/>
      <c r="N181" s="68"/>
      <c r="O181" s="68"/>
      <c r="P181" s="68"/>
      <c r="Q181" s="68"/>
      <c r="R181" s="68"/>
      <c r="S181" s="68"/>
      <c r="T181" s="69"/>
    </row>
    <row r="182" spans="1:20">
      <c r="A182" s="68"/>
      <c r="B182" s="68"/>
      <c r="C182" s="68"/>
      <c r="D182" s="68"/>
      <c r="E182" s="68"/>
      <c r="F182" s="68"/>
      <c r="G182" s="68"/>
      <c r="H182" s="68"/>
      <c r="I182" s="68"/>
      <c r="J182" s="68"/>
      <c r="K182" s="68"/>
      <c r="L182" s="68"/>
      <c r="M182" s="68"/>
      <c r="N182" s="68"/>
      <c r="O182" s="68"/>
      <c r="P182" s="68"/>
      <c r="Q182" s="68"/>
      <c r="R182" s="68"/>
      <c r="S182" s="68"/>
      <c r="T182" s="69"/>
    </row>
    <row r="183" spans="1:20">
      <c r="A183" s="68"/>
      <c r="B183" s="68"/>
      <c r="C183" s="68"/>
      <c r="D183" s="68"/>
      <c r="E183" s="68"/>
      <c r="F183" s="68"/>
      <c r="G183" s="68"/>
      <c r="H183" s="68"/>
      <c r="I183" s="68"/>
      <c r="J183" s="68"/>
      <c r="K183" s="68"/>
      <c r="L183" s="68"/>
      <c r="M183" s="68"/>
      <c r="N183" s="68"/>
      <c r="O183" s="68"/>
      <c r="P183" s="68"/>
      <c r="Q183" s="68"/>
      <c r="R183" s="68"/>
      <c r="S183" s="68"/>
      <c r="T183" s="69"/>
    </row>
    <row r="184" spans="1:20">
      <c r="A184" s="68"/>
      <c r="B184" s="68"/>
      <c r="C184" s="68"/>
      <c r="D184" s="68"/>
      <c r="E184" s="68"/>
      <c r="F184" s="68"/>
      <c r="G184" s="68"/>
      <c r="H184" s="68"/>
      <c r="I184" s="68"/>
      <c r="J184" s="68"/>
      <c r="K184" s="68"/>
      <c r="L184" s="68"/>
      <c r="M184" s="68"/>
      <c r="N184" s="68"/>
      <c r="O184" s="68"/>
      <c r="P184" s="68"/>
      <c r="Q184" s="68"/>
      <c r="R184" s="68"/>
      <c r="S184" s="68"/>
      <c r="T184" s="69"/>
    </row>
    <row r="185" spans="1:20">
      <c r="A185" s="68"/>
      <c r="B185" s="68"/>
      <c r="C185" s="68"/>
      <c r="D185" s="68"/>
      <c r="E185" s="68"/>
      <c r="F185" s="68"/>
      <c r="G185" s="68"/>
      <c r="H185" s="68"/>
      <c r="I185" s="68"/>
      <c r="J185" s="68"/>
      <c r="K185" s="68"/>
      <c r="L185" s="68"/>
      <c r="M185" s="68"/>
      <c r="N185" s="68"/>
      <c r="O185" s="68"/>
      <c r="P185" s="68"/>
      <c r="Q185" s="68"/>
      <c r="R185" s="68"/>
      <c r="S185" s="68"/>
      <c r="T185" s="69"/>
    </row>
    <row r="186" spans="1:20">
      <c r="A186" s="68"/>
      <c r="B186" s="68"/>
      <c r="C186" s="68"/>
      <c r="D186" s="68"/>
      <c r="E186" s="68"/>
      <c r="F186" s="68"/>
      <c r="G186" s="68"/>
      <c r="H186" s="68"/>
      <c r="I186" s="68"/>
      <c r="J186" s="68"/>
      <c r="K186" s="68"/>
      <c r="L186" s="68"/>
      <c r="M186" s="68"/>
      <c r="N186" s="68"/>
      <c r="O186" s="68"/>
      <c r="P186" s="68"/>
      <c r="Q186" s="68"/>
      <c r="R186" s="68"/>
      <c r="S186" s="68"/>
      <c r="T186" s="69"/>
    </row>
    <row r="187" spans="1:20">
      <c r="A187" s="68"/>
      <c r="B187" s="68"/>
      <c r="C187" s="68"/>
      <c r="D187" s="68"/>
      <c r="E187" s="68"/>
      <c r="F187" s="68"/>
      <c r="G187" s="68"/>
      <c r="H187" s="68"/>
      <c r="I187" s="68"/>
      <c r="J187" s="68"/>
      <c r="K187" s="68"/>
      <c r="L187" s="68"/>
      <c r="M187" s="68"/>
      <c r="N187" s="68"/>
      <c r="O187" s="68"/>
      <c r="P187" s="68"/>
      <c r="Q187" s="68"/>
      <c r="R187" s="68"/>
      <c r="S187" s="68"/>
      <c r="T187" s="69"/>
    </row>
    <row r="188" spans="1:20">
      <c r="A188" s="68"/>
      <c r="B188" s="68"/>
      <c r="C188" s="68"/>
      <c r="D188" s="68"/>
      <c r="E188" s="68"/>
      <c r="F188" s="68"/>
      <c r="G188" s="68"/>
      <c r="H188" s="68"/>
      <c r="I188" s="68"/>
      <c r="J188" s="68"/>
      <c r="K188" s="68"/>
      <c r="L188" s="68"/>
      <c r="M188" s="68"/>
      <c r="N188" s="68"/>
      <c r="O188" s="68"/>
      <c r="P188" s="68"/>
      <c r="Q188" s="68"/>
      <c r="R188" s="68"/>
      <c r="S188" s="68"/>
      <c r="T188" s="69"/>
    </row>
    <row r="189" spans="1:20">
      <c r="A189" s="68"/>
      <c r="B189" s="68"/>
      <c r="C189" s="68"/>
      <c r="D189" s="68"/>
      <c r="E189" s="68"/>
      <c r="F189" s="68"/>
      <c r="G189" s="68"/>
      <c r="H189" s="68"/>
      <c r="I189" s="68"/>
      <c r="J189" s="68"/>
      <c r="K189" s="68"/>
      <c r="L189" s="68"/>
      <c r="M189" s="68"/>
      <c r="N189" s="68"/>
      <c r="O189" s="68"/>
      <c r="P189" s="68"/>
      <c r="Q189" s="68"/>
      <c r="R189" s="68"/>
      <c r="S189" s="68"/>
      <c r="T189" s="69"/>
    </row>
    <row r="190" spans="1:20">
      <c r="A190" s="68"/>
      <c r="B190" s="68"/>
      <c r="C190" s="68"/>
      <c r="D190" s="68"/>
      <c r="E190" s="68"/>
      <c r="F190" s="68"/>
      <c r="G190" s="68"/>
      <c r="H190" s="68"/>
      <c r="I190" s="68"/>
      <c r="J190" s="68"/>
      <c r="K190" s="68"/>
      <c r="L190" s="68"/>
      <c r="M190" s="68"/>
      <c r="N190" s="68"/>
      <c r="O190" s="68"/>
      <c r="P190" s="68"/>
      <c r="Q190" s="68"/>
      <c r="R190" s="68"/>
      <c r="S190" s="68"/>
      <c r="T190" s="69"/>
    </row>
    <row r="191" spans="1:20">
      <c r="A191" s="68"/>
      <c r="B191" s="68"/>
      <c r="C191" s="68"/>
      <c r="D191" s="68"/>
      <c r="E191" s="68"/>
      <c r="F191" s="68"/>
      <c r="G191" s="68"/>
      <c r="H191" s="68"/>
      <c r="I191" s="68"/>
      <c r="J191" s="68"/>
      <c r="K191" s="68"/>
      <c r="L191" s="68"/>
      <c r="M191" s="68"/>
      <c r="N191" s="68"/>
      <c r="O191" s="68"/>
      <c r="P191" s="68"/>
      <c r="Q191" s="68"/>
      <c r="R191" s="68"/>
      <c r="S191" s="68"/>
      <c r="T191" s="69"/>
    </row>
    <row r="192" spans="1:20">
      <c r="A192" s="68"/>
      <c r="B192" s="68"/>
      <c r="C192" s="68"/>
      <c r="D192" s="68"/>
      <c r="E192" s="68"/>
      <c r="F192" s="68"/>
      <c r="G192" s="68"/>
      <c r="H192" s="68"/>
      <c r="I192" s="68"/>
      <c r="J192" s="68"/>
      <c r="K192" s="68"/>
      <c r="L192" s="68"/>
      <c r="M192" s="68"/>
      <c r="N192" s="68"/>
      <c r="O192" s="68"/>
      <c r="P192" s="68"/>
      <c r="Q192" s="68"/>
      <c r="R192" s="68"/>
      <c r="S192" s="68"/>
      <c r="T192" s="69"/>
    </row>
    <row r="193" spans="1:20">
      <c r="A193" s="68"/>
      <c r="B193" s="68"/>
      <c r="C193" s="68"/>
      <c r="D193" s="68"/>
      <c r="E193" s="68"/>
      <c r="F193" s="68"/>
      <c r="G193" s="68"/>
      <c r="H193" s="68"/>
      <c r="I193" s="68"/>
      <c r="J193" s="68"/>
      <c r="K193" s="68"/>
      <c r="L193" s="68"/>
      <c r="M193" s="68"/>
      <c r="N193" s="68"/>
      <c r="O193" s="68"/>
      <c r="P193" s="68"/>
      <c r="Q193" s="68"/>
      <c r="R193" s="68"/>
      <c r="S193" s="68"/>
      <c r="T193" s="69"/>
    </row>
    <row r="194" spans="1:20">
      <c r="A194" s="68"/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  <c r="R194" s="68"/>
      <c r="S194" s="68"/>
      <c r="T194" s="69"/>
    </row>
    <row r="195" spans="1:20">
      <c r="A195" s="68"/>
      <c r="B195" s="68"/>
      <c r="C195" s="68"/>
      <c r="D195" s="68"/>
      <c r="E195" s="68"/>
      <c r="F195" s="68"/>
      <c r="G195" s="68"/>
      <c r="H195" s="68"/>
      <c r="I195" s="68"/>
      <c r="J195" s="68"/>
      <c r="K195" s="68"/>
      <c r="L195" s="68"/>
      <c r="M195" s="68"/>
      <c r="N195" s="68"/>
      <c r="O195" s="68"/>
      <c r="P195" s="68"/>
      <c r="Q195" s="68"/>
      <c r="R195" s="68"/>
      <c r="S195" s="68"/>
      <c r="T195" s="69"/>
    </row>
    <row r="196" spans="1:20">
      <c r="A196" s="68"/>
      <c r="B196" s="68"/>
      <c r="C196" s="68"/>
      <c r="D196" s="68"/>
      <c r="E196" s="68"/>
      <c r="F196" s="68"/>
      <c r="G196" s="68"/>
      <c r="H196" s="68"/>
      <c r="I196" s="68"/>
      <c r="J196" s="68"/>
      <c r="K196" s="68"/>
      <c r="L196" s="68"/>
      <c r="M196" s="68"/>
      <c r="N196" s="68"/>
      <c r="O196" s="68"/>
      <c r="P196" s="68"/>
      <c r="Q196" s="68"/>
      <c r="R196" s="68"/>
      <c r="S196" s="68"/>
      <c r="T196" s="69"/>
    </row>
    <row r="197" spans="1:20">
      <c r="A197" s="68"/>
      <c r="B197" s="68"/>
      <c r="C197" s="68"/>
      <c r="D197" s="68"/>
      <c r="E197" s="68"/>
      <c r="F197" s="68"/>
      <c r="G197" s="68"/>
      <c r="H197" s="68"/>
      <c r="I197" s="68"/>
      <c r="J197" s="68"/>
      <c r="K197" s="68"/>
      <c r="L197" s="68"/>
      <c r="M197" s="68"/>
      <c r="N197" s="68"/>
      <c r="O197" s="68"/>
      <c r="P197" s="68"/>
      <c r="Q197" s="68"/>
      <c r="R197" s="68"/>
      <c r="S197" s="68"/>
      <c r="T197" s="69"/>
    </row>
    <row r="198" spans="1:20">
      <c r="A198" s="68"/>
      <c r="B198" s="68"/>
      <c r="C198" s="68"/>
      <c r="D198" s="68"/>
      <c r="E198" s="68"/>
      <c r="F198" s="68"/>
      <c r="G198" s="68"/>
      <c r="H198" s="68"/>
      <c r="I198" s="68"/>
      <c r="J198" s="68"/>
      <c r="K198" s="68"/>
      <c r="L198" s="68"/>
      <c r="M198" s="68"/>
      <c r="N198" s="68"/>
      <c r="O198" s="68"/>
      <c r="P198" s="68"/>
      <c r="Q198" s="68"/>
      <c r="R198" s="68"/>
      <c r="S198" s="68"/>
      <c r="T198" s="69"/>
    </row>
    <row r="199" spans="1:20">
      <c r="A199" s="68"/>
      <c r="B199" s="68"/>
      <c r="C199" s="68"/>
      <c r="D199" s="68"/>
      <c r="E199" s="68"/>
      <c r="F199" s="68"/>
      <c r="G199" s="68"/>
      <c r="H199" s="68"/>
      <c r="I199" s="68"/>
      <c r="J199" s="68"/>
      <c r="K199" s="68"/>
      <c r="L199" s="68"/>
      <c r="M199" s="68"/>
      <c r="N199" s="68"/>
      <c r="O199" s="68"/>
      <c r="P199" s="68"/>
      <c r="Q199" s="68"/>
      <c r="R199" s="68"/>
      <c r="S199" s="68"/>
      <c r="T199" s="69"/>
    </row>
    <row r="200" spans="1:20">
      <c r="A200" s="68"/>
      <c r="B200" s="68"/>
      <c r="C200" s="68"/>
      <c r="D200" s="68"/>
      <c r="E200" s="68"/>
      <c r="F200" s="68"/>
      <c r="G200" s="68"/>
      <c r="H200" s="68"/>
      <c r="I200" s="68"/>
      <c r="J200" s="68"/>
      <c r="K200" s="68"/>
      <c r="L200" s="68"/>
      <c r="M200" s="68"/>
      <c r="N200" s="68"/>
      <c r="O200" s="68"/>
      <c r="P200" s="68"/>
      <c r="Q200" s="68"/>
      <c r="R200" s="68"/>
      <c r="S200" s="68"/>
      <c r="T200" s="69"/>
    </row>
    <row r="201" spans="1:20">
      <c r="A201" s="68"/>
      <c r="B201" s="68"/>
      <c r="C201" s="68"/>
      <c r="D201" s="68"/>
      <c r="E201" s="68"/>
      <c r="F201" s="68"/>
      <c r="G201" s="68"/>
      <c r="H201" s="68"/>
      <c r="I201" s="68"/>
      <c r="J201" s="68"/>
      <c r="K201" s="68"/>
      <c r="L201" s="68"/>
      <c r="M201" s="68"/>
      <c r="N201" s="68"/>
      <c r="O201" s="68"/>
      <c r="P201" s="68"/>
      <c r="Q201" s="68"/>
      <c r="R201" s="68"/>
      <c r="S201" s="68"/>
      <c r="T201" s="69"/>
    </row>
    <row r="202" spans="1:20">
      <c r="A202" s="68"/>
      <c r="B202" s="68"/>
      <c r="C202" s="68"/>
      <c r="D202" s="68"/>
      <c r="E202" s="68"/>
      <c r="F202" s="68"/>
      <c r="G202" s="68"/>
      <c r="H202" s="68"/>
      <c r="I202" s="68"/>
      <c r="J202" s="68"/>
      <c r="K202" s="68"/>
      <c r="L202" s="68"/>
      <c r="M202" s="68"/>
      <c r="N202" s="68"/>
      <c r="O202" s="68"/>
      <c r="P202" s="68"/>
      <c r="Q202" s="68"/>
      <c r="R202" s="68"/>
      <c r="S202" s="68"/>
      <c r="T202" s="69"/>
    </row>
    <row r="203" spans="1:20">
      <c r="A203" s="68"/>
      <c r="B203" s="68"/>
      <c r="C203" s="68"/>
      <c r="D203" s="68"/>
      <c r="E203" s="68"/>
      <c r="F203" s="68"/>
      <c r="G203" s="68"/>
      <c r="H203" s="68"/>
      <c r="I203" s="68"/>
      <c r="J203" s="68"/>
      <c r="K203" s="68"/>
      <c r="L203" s="68"/>
      <c r="M203" s="68"/>
      <c r="N203" s="68"/>
      <c r="O203" s="68"/>
      <c r="P203" s="68"/>
      <c r="Q203" s="68"/>
      <c r="R203" s="68"/>
      <c r="S203" s="68"/>
      <c r="T203" s="69"/>
    </row>
    <row r="204" spans="1:20">
      <c r="A204" s="68"/>
      <c r="B204" s="68"/>
      <c r="C204" s="68"/>
      <c r="D204" s="68"/>
      <c r="E204" s="68"/>
      <c r="F204" s="68"/>
      <c r="G204" s="68"/>
      <c r="H204" s="68"/>
      <c r="I204" s="68"/>
      <c r="J204" s="68"/>
      <c r="K204" s="68"/>
      <c r="L204" s="68"/>
      <c r="M204" s="68"/>
      <c r="N204" s="68"/>
      <c r="O204" s="68"/>
      <c r="P204" s="68"/>
      <c r="Q204" s="68"/>
      <c r="R204" s="68"/>
      <c r="S204" s="68"/>
      <c r="T204" s="69"/>
    </row>
    <row r="205" spans="1:20">
      <c r="A205" s="68"/>
      <c r="B205" s="68"/>
      <c r="C205" s="68"/>
      <c r="D205" s="68"/>
      <c r="E205" s="68"/>
      <c r="F205" s="68"/>
      <c r="G205" s="68"/>
      <c r="H205" s="68"/>
      <c r="I205" s="68"/>
      <c r="J205" s="68"/>
      <c r="K205" s="68"/>
      <c r="L205" s="68"/>
      <c r="M205" s="68"/>
      <c r="N205" s="68"/>
      <c r="O205" s="68"/>
      <c r="P205" s="68"/>
      <c r="Q205" s="68"/>
      <c r="R205" s="68"/>
      <c r="S205" s="68"/>
      <c r="T205" s="69"/>
    </row>
    <row r="206" spans="1:20">
      <c r="A206" s="68"/>
      <c r="B206" s="68"/>
      <c r="C206" s="68"/>
      <c r="D206" s="68"/>
      <c r="E206" s="68"/>
      <c r="F206" s="68"/>
      <c r="G206" s="68"/>
      <c r="H206" s="68"/>
      <c r="I206" s="68"/>
      <c r="J206" s="68"/>
      <c r="K206" s="68"/>
      <c r="L206" s="68"/>
      <c r="M206" s="68"/>
      <c r="N206" s="68"/>
      <c r="O206" s="68"/>
      <c r="P206" s="68"/>
      <c r="Q206" s="68"/>
      <c r="R206" s="68"/>
      <c r="S206" s="68"/>
      <c r="T206" s="69"/>
    </row>
    <row r="207" spans="1:20">
      <c r="A207" s="68"/>
      <c r="B207" s="68"/>
      <c r="C207" s="68"/>
      <c r="D207" s="68"/>
      <c r="E207" s="68"/>
      <c r="F207" s="68"/>
      <c r="G207" s="68"/>
      <c r="H207" s="68"/>
      <c r="I207" s="68"/>
      <c r="J207" s="68"/>
      <c r="K207" s="68"/>
      <c r="L207" s="68"/>
      <c r="M207" s="68"/>
      <c r="N207" s="68"/>
      <c r="O207" s="68"/>
      <c r="P207" s="68"/>
      <c r="Q207" s="68"/>
      <c r="R207" s="68"/>
      <c r="S207" s="68"/>
      <c r="T207" s="69"/>
    </row>
    <row r="208" spans="1:20">
      <c r="A208" s="68"/>
      <c r="B208" s="68"/>
      <c r="C208" s="68"/>
      <c r="D208" s="68"/>
      <c r="E208" s="68"/>
      <c r="F208" s="68"/>
      <c r="G208" s="68"/>
      <c r="H208" s="68"/>
      <c r="I208" s="68"/>
      <c r="J208" s="68"/>
      <c r="K208" s="68"/>
      <c r="L208" s="68"/>
      <c r="M208" s="68"/>
      <c r="N208" s="68"/>
      <c r="O208" s="68"/>
      <c r="P208" s="68"/>
      <c r="Q208" s="68"/>
      <c r="R208" s="68"/>
      <c r="S208" s="68"/>
      <c r="T208" s="69"/>
    </row>
    <row r="209" spans="1:20">
      <c r="A209" s="68"/>
      <c r="B209" s="68"/>
      <c r="C209" s="68"/>
      <c r="D209" s="68"/>
      <c r="E209" s="68"/>
      <c r="F209" s="68"/>
      <c r="G209" s="68"/>
      <c r="H209" s="68"/>
      <c r="I209" s="68"/>
      <c r="J209" s="68"/>
      <c r="K209" s="68"/>
      <c r="L209" s="68"/>
      <c r="M209" s="68"/>
      <c r="N209" s="68"/>
      <c r="O209" s="68"/>
      <c r="P209" s="68"/>
      <c r="Q209" s="68"/>
      <c r="R209" s="68"/>
      <c r="S209" s="68"/>
      <c r="T209" s="69"/>
    </row>
    <row r="210" spans="1:20">
      <c r="A210" s="68"/>
      <c r="B210" s="68"/>
      <c r="C210" s="68"/>
      <c r="D210" s="68"/>
      <c r="E210" s="68"/>
      <c r="F210" s="68"/>
      <c r="G210" s="68"/>
      <c r="H210" s="68"/>
      <c r="I210" s="68"/>
      <c r="J210" s="68"/>
      <c r="K210" s="68"/>
      <c r="L210" s="68"/>
      <c r="M210" s="68"/>
      <c r="N210" s="68"/>
      <c r="O210" s="68"/>
      <c r="P210" s="68"/>
      <c r="Q210" s="68"/>
      <c r="R210" s="68"/>
      <c r="S210" s="68"/>
      <c r="T210" s="69"/>
    </row>
    <row r="211" spans="1:20">
      <c r="A211" s="68"/>
      <c r="B211" s="68"/>
      <c r="C211" s="68"/>
      <c r="D211" s="68"/>
      <c r="E211" s="68"/>
      <c r="F211" s="68"/>
      <c r="G211" s="68"/>
      <c r="H211" s="68"/>
      <c r="I211" s="68"/>
      <c r="J211" s="68"/>
      <c r="K211" s="68"/>
      <c r="L211" s="68"/>
      <c r="M211" s="68"/>
      <c r="N211" s="68"/>
      <c r="O211" s="68"/>
      <c r="P211" s="68"/>
      <c r="Q211" s="68"/>
      <c r="R211" s="68"/>
      <c r="S211" s="68"/>
      <c r="T211" s="69"/>
    </row>
    <row r="212" spans="1:20">
      <c r="A212" s="68"/>
      <c r="B212" s="68"/>
      <c r="C212" s="68"/>
      <c r="D212" s="68"/>
      <c r="E212" s="68"/>
      <c r="F212" s="68"/>
      <c r="G212" s="68"/>
      <c r="H212" s="68"/>
      <c r="I212" s="68"/>
      <c r="J212" s="68"/>
      <c r="K212" s="68"/>
      <c r="L212" s="68"/>
      <c r="M212" s="68"/>
      <c r="N212" s="68"/>
      <c r="O212" s="68"/>
      <c r="P212" s="68"/>
      <c r="Q212" s="68"/>
      <c r="R212" s="68"/>
      <c r="S212" s="68"/>
      <c r="T212" s="69"/>
    </row>
    <row r="213" spans="1:20">
      <c r="A213" s="68"/>
      <c r="B213" s="68"/>
      <c r="C213" s="68"/>
      <c r="D213" s="68"/>
      <c r="E213" s="68"/>
      <c r="F213" s="68"/>
      <c r="G213" s="68"/>
      <c r="H213" s="68"/>
      <c r="I213" s="68"/>
      <c r="J213" s="68"/>
      <c r="K213" s="68"/>
      <c r="L213" s="68"/>
      <c r="M213" s="68"/>
      <c r="N213" s="68"/>
      <c r="O213" s="68"/>
      <c r="P213" s="68"/>
      <c r="Q213" s="68"/>
      <c r="R213" s="68"/>
      <c r="S213" s="68"/>
      <c r="T213" s="69"/>
    </row>
    <row r="214" spans="1:20">
      <c r="A214" s="68"/>
      <c r="B214" s="68"/>
      <c r="C214" s="68"/>
      <c r="D214" s="68"/>
      <c r="E214" s="68"/>
      <c r="F214" s="68"/>
      <c r="G214" s="68"/>
      <c r="H214" s="68"/>
      <c r="I214" s="68"/>
      <c r="J214" s="68"/>
      <c r="K214" s="68"/>
      <c r="L214" s="68"/>
      <c r="M214" s="68"/>
      <c r="N214" s="68"/>
      <c r="O214" s="68"/>
      <c r="P214" s="68"/>
      <c r="Q214" s="68"/>
      <c r="R214" s="68"/>
      <c r="S214" s="68"/>
      <c r="T214" s="69"/>
    </row>
    <row r="215" spans="1:20">
      <c r="A215" s="68"/>
      <c r="B215" s="68"/>
      <c r="C215" s="68"/>
      <c r="D215" s="68"/>
      <c r="E215" s="68"/>
      <c r="F215" s="68"/>
      <c r="G215" s="68"/>
      <c r="H215" s="68"/>
      <c r="I215" s="68"/>
      <c r="J215" s="68"/>
      <c r="K215" s="68"/>
      <c r="L215" s="68"/>
      <c r="M215" s="68"/>
      <c r="N215" s="68"/>
      <c r="O215" s="68"/>
      <c r="P215" s="68"/>
      <c r="Q215" s="68"/>
      <c r="R215" s="68"/>
      <c r="S215" s="68"/>
      <c r="T215" s="69"/>
    </row>
    <row r="216" spans="1:20">
      <c r="A216" s="68"/>
      <c r="B216" s="68"/>
      <c r="C216" s="68"/>
      <c r="D216" s="68"/>
      <c r="E216" s="68"/>
      <c r="F216" s="68"/>
      <c r="G216" s="68"/>
      <c r="H216" s="68"/>
      <c r="I216" s="68"/>
      <c r="J216" s="68"/>
      <c r="K216" s="68"/>
      <c r="L216" s="68"/>
      <c r="M216" s="68"/>
      <c r="N216" s="68"/>
      <c r="O216" s="68"/>
      <c r="P216" s="68"/>
      <c r="Q216" s="68"/>
      <c r="R216" s="68"/>
      <c r="S216" s="68"/>
      <c r="T216" s="69"/>
    </row>
    <row r="217" spans="1:20">
      <c r="A217" s="68"/>
      <c r="B217" s="68"/>
      <c r="C217" s="68"/>
      <c r="D217" s="68"/>
      <c r="E217" s="68"/>
      <c r="F217" s="68"/>
      <c r="G217" s="68"/>
      <c r="H217" s="68"/>
      <c r="I217" s="68"/>
      <c r="J217" s="68"/>
      <c r="K217" s="68"/>
      <c r="L217" s="68"/>
      <c r="M217" s="68"/>
      <c r="N217" s="68"/>
      <c r="O217" s="68"/>
      <c r="P217" s="68"/>
      <c r="Q217" s="68"/>
      <c r="R217" s="68"/>
      <c r="S217" s="68"/>
      <c r="T217" s="69"/>
    </row>
    <row r="218" spans="1:20">
      <c r="A218" s="68"/>
      <c r="B218" s="68"/>
      <c r="C218" s="68"/>
      <c r="D218" s="68"/>
      <c r="E218" s="68"/>
      <c r="F218" s="68"/>
      <c r="G218" s="68"/>
      <c r="H218" s="68"/>
      <c r="I218" s="68"/>
      <c r="J218" s="68"/>
      <c r="K218" s="68"/>
      <c r="L218" s="68"/>
      <c r="M218" s="68"/>
      <c r="N218" s="68"/>
      <c r="O218" s="68"/>
      <c r="P218" s="68"/>
      <c r="Q218" s="68"/>
      <c r="R218" s="68"/>
      <c r="S218" s="68"/>
      <c r="T218" s="69"/>
    </row>
    <row r="219" spans="1:20">
      <c r="A219" s="68"/>
      <c r="B219" s="68"/>
      <c r="C219" s="68"/>
      <c r="D219" s="68"/>
      <c r="E219" s="68"/>
      <c r="F219" s="68"/>
      <c r="G219" s="68"/>
      <c r="H219" s="68"/>
      <c r="I219" s="68"/>
      <c r="J219" s="68"/>
      <c r="K219" s="68"/>
      <c r="L219" s="68"/>
      <c r="M219" s="68"/>
      <c r="N219" s="68"/>
      <c r="O219" s="68"/>
      <c r="P219" s="68"/>
      <c r="Q219" s="68"/>
      <c r="R219" s="68"/>
      <c r="S219" s="68"/>
      <c r="T219" s="69"/>
    </row>
    <row r="220" spans="1:20">
      <c r="A220" s="68"/>
      <c r="B220" s="68"/>
      <c r="C220" s="68"/>
      <c r="D220" s="68"/>
      <c r="E220" s="68"/>
      <c r="F220" s="68"/>
      <c r="G220" s="68"/>
      <c r="H220" s="68"/>
      <c r="I220" s="68"/>
      <c r="J220" s="68"/>
      <c r="K220" s="68"/>
      <c r="L220" s="68"/>
      <c r="M220" s="68"/>
      <c r="N220" s="68"/>
      <c r="O220" s="68"/>
      <c r="P220" s="68"/>
      <c r="Q220" s="68"/>
      <c r="R220" s="68"/>
      <c r="S220" s="68"/>
      <c r="T220" s="69"/>
    </row>
    <row r="221" spans="1:20">
      <c r="A221" s="68"/>
      <c r="B221" s="68"/>
      <c r="C221" s="68"/>
      <c r="D221" s="68"/>
      <c r="E221" s="68"/>
      <c r="F221" s="68"/>
      <c r="G221" s="68"/>
      <c r="H221" s="68"/>
      <c r="I221" s="68"/>
      <c r="J221" s="68"/>
      <c r="K221" s="68"/>
      <c r="L221" s="68"/>
      <c r="M221" s="68"/>
      <c r="N221" s="68"/>
      <c r="O221" s="68"/>
      <c r="P221" s="68"/>
      <c r="Q221" s="68"/>
      <c r="R221" s="68"/>
      <c r="S221" s="68"/>
      <c r="T221" s="69"/>
    </row>
    <row r="222" spans="1:20">
      <c r="A222" s="68"/>
      <c r="B222" s="68"/>
      <c r="C222" s="68"/>
      <c r="D222" s="68"/>
      <c r="E222" s="68"/>
      <c r="F222" s="68"/>
      <c r="G222" s="68"/>
      <c r="H222" s="68"/>
      <c r="I222" s="68"/>
      <c r="J222" s="68"/>
      <c r="K222" s="68"/>
      <c r="L222" s="68"/>
      <c r="M222" s="68"/>
      <c r="N222" s="68"/>
      <c r="O222" s="68"/>
      <c r="P222" s="68"/>
      <c r="Q222" s="68"/>
      <c r="R222" s="68"/>
      <c r="S222" s="68"/>
      <c r="T222" s="69"/>
    </row>
    <row r="223" spans="1:20">
      <c r="A223" s="68"/>
      <c r="B223" s="68"/>
      <c r="C223" s="68"/>
      <c r="D223" s="68"/>
      <c r="E223" s="68"/>
      <c r="F223" s="68"/>
      <c r="G223" s="68"/>
      <c r="H223" s="68"/>
      <c r="I223" s="68"/>
      <c r="J223" s="68"/>
      <c r="K223" s="68"/>
      <c r="L223" s="68"/>
      <c r="M223" s="68"/>
      <c r="N223" s="68"/>
      <c r="O223" s="68"/>
      <c r="P223" s="68"/>
      <c r="Q223" s="68"/>
      <c r="R223" s="68"/>
      <c r="S223" s="68"/>
      <c r="T223" s="69"/>
    </row>
    <row r="224" spans="1:20">
      <c r="A224" s="68"/>
      <c r="B224" s="68"/>
      <c r="C224" s="68"/>
      <c r="D224" s="68"/>
      <c r="E224" s="68"/>
      <c r="F224" s="68"/>
      <c r="G224" s="68"/>
      <c r="H224" s="68"/>
      <c r="I224" s="68"/>
      <c r="J224" s="68"/>
      <c r="K224" s="68"/>
      <c r="L224" s="68"/>
      <c r="M224" s="68"/>
      <c r="N224" s="68"/>
      <c r="O224" s="68"/>
      <c r="P224" s="68"/>
      <c r="Q224" s="68"/>
      <c r="R224" s="68"/>
      <c r="S224" s="68"/>
      <c r="T224" s="69"/>
    </row>
    <row r="225" spans="1:20">
      <c r="A225" s="68"/>
      <c r="B225" s="68"/>
      <c r="C225" s="68"/>
      <c r="D225" s="68"/>
      <c r="E225" s="68"/>
      <c r="F225" s="68"/>
      <c r="G225" s="68"/>
      <c r="H225" s="68"/>
      <c r="I225" s="68"/>
      <c r="J225" s="68"/>
      <c r="K225" s="68"/>
      <c r="L225" s="68"/>
      <c r="M225" s="68"/>
      <c r="N225" s="68"/>
      <c r="O225" s="68"/>
      <c r="P225" s="68"/>
      <c r="Q225" s="68"/>
      <c r="R225" s="68"/>
      <c r="S225" s="68"/>
      <c r="T225" s="69"/>
    </row>
    <row r="226" spans="1:20">
      <c r="A226" s="68"/>
      <c r="B226" s="68"/>
      <c r="C226" s="68"/>
      <c r="D226" s="68"/>
      <c r="E226" s="68"/>
      <c r="F226" s="68"/>
      <c r="G226" s="68"/>
      <c r="H226" s="68"/>
      <c r="I226" s="68"/>
      <c r="J226" s="68"/>
      <c r="K226" s="68"/>
      <c r="L226" s="68"/>
      <c r="M226" s="68"/>
      <c r="N226" s="68"/>
      <c r="O226" s="68"/>
      <c r="P226" s="68"/>
      <c r="Q226" s="68"/>
      <c r="R226" s="68"/>
      <c r="S226" s="68"/>
      <c r="T226" s="69"/>
    </row>
    <row r="227" spans="1:20">
      <c r="A227" s="68"/>
      <c r="B227" s="68"/>
      <c r="C227" s="68"/>
      <c r="D227" s="68"/>
      <c r="E227" s="68"/>
      <c r="F227" s="68"/>
      <c r="G227" s="68"/>
      <c r="H227" s="68"/>
      <c r="I227" s="68"/>
      <c r="J227" s="68"/>
      <c r="K227" s="68"/>
      <c r="L227" s="68"/>
      <c r="M227" s="68"/>
      <c r="N227" s="68"/>
      <c r="O227" s="68"/>
      <c r="P227" s="68"/>
      <c r="Q227" s="68"/>
      <c r="R227" s="68"/>
      <c r="S227" s="68"/>
      <c r="T227" s="69"/>
    </row>
    <row r="228" spans="1:20">
      <c r="A228" s="68"/>
      <c r="B228" s="68"/>
      <c r="C228" s="68"/>
      <c r="D228" s="68"/>
      <c r="E228" s="68"/>
      <c r="F228" s="68"/>
      <c r="G228" s="68"/>
      <c r="H228" s="68"/>
      <c r="I228" s="68"/>
      <c r="J228" s="68"/>
      <c r="K228" s="68"/>
      <c r="L228" s="68"/>
      <c r="M228" s="68"/>
      <c r="N228" s="68"/>
      <c r="O228" s="68"/>
      <c r="P228" s="68"/>
      <c r="Q228" s="68"/>
      <c r="R228" s="68"/>
      <c r="S228" s="68"/>
      <c r="T228" s="69"/>
    </row>
    <row r="229" spans="1:20">
      <c r="A229" s="68"/>
      <c r="B229" s="68"/>
      <c r="C229" s="68"/>
      <c r="D229" s="68"/>
      <c r="E229" s="68"/>
      <c r="F229" s="68"/>
      <c r="G229" s="68"/>
      <c r="H229" s="68"/>
      <c r="I229" s="68"/>
      <c r="J229" s="68"/>
      <c r="K229" s="68"/>
      <c r="L229" s="68"/>
      <c r="M229" s="68"/>
      <c r="N229" s="68"/>
      <c r="O229" s="68"/>
      <c r="P229" s="68"/>
      <c r="Q229" s="68"/>
      <c r="R229" s="68"/>
      <c r="S229" s="68"/>
      <c r="T229" s="69"/>
    </row>
    <row r="230" spans="1:20">
      <c r="A230" s="68"/>
      <c r="B230" s="68"/>
      <c r="C230" s="68"/>
      <c r="D230" s="68"/>
      <c r="E230" s="68"/>
      <c r="F230" s="68"/>
      <c r="G230" s="68"/>
      <c r="H230" s="68"/>
      <c r="I230" s="68"/>
      <c r="J230" s="68"/>
      <c r="K230" s="68"/>
      <c r="L230" s="68"/>
      <c r="M230" s="68"/>
      <c r="N230" s="68"/>
      <c r="O230" s="68"/>
      <c r="P230" s="68"/>
      <c r="Q230" s="68"/>
      <c r="R230" s="68"/>
      <c r="S230" s="68"/>
      <c r="T230" s="69"/>
    </row>
    <row r="231" spans="1:20">
      <c r="A231" s="68"/>
      <c r="B231" s="68"/>
      <c r="C231" s="68"/>
      <c r="D231" s="68"/>
      <c r="E231" s="68"/>
      <c r="F231" s="68"/>
      <c r="G231" s="68"/>
      <c r="H231" s="68"/>
      <c r="I231" s="68"/>
      <c r="J231" s="68"/>
      <c r="K231" s="68"/>
      <c r="L231" s="68"/>
      <c r="M231" s="68"/>
      <c r="N231" s="68"/>
      <c r="O231" s="68"/>
      <c r="P231" s="68"/>
      <c r="Q231" s="68"/>
      <c r="R231" s="68"/>
      <c r="S231" s="68"/>
      <c r="T231" s="69"/>
    </row>
    <row r="232" spans="1:20">
      <c r="A232" s="68"/>
      <c r="B232" s="68"/>
      <c r="C232" s="68"/>
      <c r="D232" s="68"/>
      <c r="E232" s="68"/>
      <c r="F232" s="68"/>
      <c r="G232" s="68"/>
      <c r="H232" s="68"/>
      <c r="I232" s="68"/>
      <c r="J232" s="68"/>
      <c r="K232" s="68"/>
      <c r="L232" s="68"/>
      <c r="M232" s="68"/>
      <c r="N232" s="68"/>
      <c r="O232" s="68"/>
      <c r="P232" s="68"/>
      <c r="Q232" s="68"/>
      <c r="R232" s="68"/>
      <c r="S232" s="68"/>
      <c r="T232" s="69"/>
    </row>
    <row r="233" spans="1:20">
      <c r="A233" s="68"/>
      <c r="B233" s="68"/>
      <c r="C233" s="68"/>
      <c r="D233" s="68"/>
      <c r="E233" s="68"/>
      <c r="F233" s="68"/>
      <c r="G233" s="68"/>
      <c r="H233" s="68"/>
      <c r="I233" s="68"/>
      <c r="J233" s="68"/>
      <c r="K233" s="68"/>
      <c r="L233" s="68"/>
      <c r="M233" s="68"/>
      <c r="N233" s="68"/>
      <c r="O233" s="68"/>
      <c r="P233" s="68"/>
      <c r="Q233" s="68"/>
      <c r="R233" s="68"/>
      <c r="S233" s="68"/>
      <c r="T233" s="69"/>
    </row>
  </sheetData>
  <mergeCells count="175">
    <mergeCell ref="A63:A64"/>
    <mergeCell ref="I63:I64"/>
    <mergeCell ref="J63:J64"/>
    <mergeCell ref="S62:T63"/>
    <mergeCell ref="T23:T27"/>
    <mergeCell ref="T29:T33"/>
    <mergeCell ref="T35:T39"/>
    <mergeCell ref="T41:T48"/>
    <mergeCell ref="T50:T57"/>
    <mergeCell ref="M63:M64"/>
    <mergeCell ref="N63:N64"/>
    <mergeCell ref="P63:P64"/>
    <mergeCell ref="R63:R64"/>
    <mergeCell ref="C43:E43"/>
    <mergeCell ref="C44:E44"/>
    <mergeCell ref="C45:E45"/>
    <mergeCell ref="C46:E46"/>
    <mergeCell ref="K52:L52"/>
    <mergeCell ref="K53:L53"/>
    <mergeCell ref="K54:L54"/>
    <mergeCell ref="K55:L55"/>
    <mergeCell ref="K56:L56"/>
    <mergeCell ref="K48:L48"/>
    <mergeCell ref="K49:L49"/>
    <mergeCell ref="O1:T1"/>
    <mergeCell ref="O2:Q2"/>
    <mergeCell ref="A50:A58"/>
    <mergeCell ref="A59:A60"/>
    <mergeCell ref="A1:M1"/>
    <mergeCell ref="A2:A3"/>
    <mergeCell ref="B2:I2"/>
    <mergeCell ref="M2:N2"/>
    <mergeCell ref="R2:T2"/>
    <mergeCell ref="S3:T3"/>
    <mergeCell ref="A4:A14"/>
    <mergeCell ref="T4:T12"/>
    <mergeCell ref="C16:C22"/>
    <mergeCell ref="T15:T21"/>
    <mergeCell ref="A15:A49"/>
    <mergeCell ref="K23:K28"/>
    <mergeCell ref="K29:K34"/>
    <mergeCell ref="K35:K38"/>
    <mergeCell ref="K40:L40"/>
    <mergeCell ref="K41:L41"/>
    <mergeCell ref="C9:E9"/>
    <mergeCell ref="C10:E10"/>
    <mergeCell ref="C11:E11"/>
    <mergeCell ref="C12:E12"/>
    <mergeCell ref="C6:E6"/>
    <mergeCell ref="C7:E7"/>
    <mergeCell ref="K11:L11"/>
    <mergeCell ref="K12:L12"/>
    <mergeCell ref="K13:L13"/>
    <mergeCell ref="C42:E42"/>
    <mergeCell ref="C35:E35"/>
    <mergeCell ref="C36:E36"/>
    <mergeCell ref="C37:E37"/>
    <mergeCell ref="C38:E38"/>
    <mergeCell ref="C41:E41"/>
    <mergeCell ref="C30:E30"/>
    <mergeCell ref="C31:E31"/>
    <mergeCell ref="C32:E32"/>
    <mergeCell ref="C33:E33"/>
    <mergeCell ref="C34:E34"/>
    <mergeCell ref="C25:E25"/>
    <mergeCell ref="C26:E26"/>
    <mergeCell ref="C27:E27"/>
    <mergeCell ref="C28:E28"/>
    <mergeCell ref="C29:E29"/>
    <mergeCell ref="C13:E13"/>
    <mergeCell ref="F12:H12"/>
    <mergeCell ref="F13:H13"/>
    <mergeCell ref="J2:L2"/>
    <mergeCell ref="K3:L3"/>
    <mergeCell ref="K4:L4"/>
    <mergeCell ref="K5:L5"/>
    <mergeCell ref="K6:L6"/>
    <mergeCell ref="K7:L7"/>
    <mergeCell ref="K8:L8"/>
    <mergeCell ref="K9:L9"/>
    <mergeCell ref="K10:L10"/>
    <mergeCell ref="F3:H3"/>
    <mergeCell ref="F4:H4"/>
    <mergeCell ref="F5:H5"/>
    <mergeCell ref="F6:H6"/>
    <mergeCell ref="F7:H7"/>
    <mergeCell ref="F8:H8"/>
    <mergeCell ref="F9:H9"/>
    <mergeCell ref="F10:H10"/>
    <mergeCell ref="F11:H11"/>
    <mergeCell ref="C4:E4"/>
    <mergeCell ref="C3:E3"/>
    <mergeCell ref="C5:E5"/>
    <mergeCell ref="K14:L14"/>
    <mergeCell ref="K15:L15"/>
    <mergeCell ref="K16:L16"/>
    <mergeCell ref="K17:L17"/>
    <mergeCell ref="K18:L18"/>
    <mergeCell ref="C47:E47"/>
    <mergeCell ref="C8:E8"/>
    <mergeCell ref="F31:H31"/>
    <mergeCell ref="F22:H22"/>
    <mergeCell ref="F23:H23"/>
    <mergeCell ref="F24:H24"/>
    <mergeCell ref="F25:H25"/>
    <mergeCell ref="F26:H26"/>
    <mergeCell ref="F37:H37"/>
    <mergeCell ref="F38:H38"/>
    <mergeCell ref="F39:H39"/>
    <mergeCell ref="F40:H40"/>
    <mergeCell ref="F41:H41"/>
    <mergeCell ref="F32:H32"/>
    <mergeCell ref="F33:H33"/>
    <mergeCell ref="F34:H34"/>
    <mergeCell ref="C48:E48"/>
    <mergeCell ref="C49:E49"/>
    <mergeCell ref="C39:C40"/>
    <mergeCell ref="C14:E14"/>
    <mergeCell ref="C15:E15"/>
    <mergeCell ref="C23:E23"/>
    <mergeCell ref="C24:E24"/>
    <mergeCell ref="K42:L42"/>
    <mergeCell ref="K43:L43"/>
    <mergeCell ref="K44:L44"/>
    <mergeCell ref="K45:L45"/>
    <mergeCell ref="K46:L46"/>
    <mergeCell ref="K19:L19"/>
    <mergeCell ref="K20:L20"/>
    <mergeCell ref="K21:L21"/>
    <mergeCell ref="K22:L22"/>
    <mergeCell ref="K39:L39"/>
    <mergeCell ref="K47:L47"/>
    <mergeCell ref="F14:H14"/>
    <mergeCell ref="F15:H15"/>
    <mergeCell ref="F16:H16"/>
    <mergeCell ref="F28:H28"/>
    <mergeCell ref="F29:H29"/>
    <mergeCell ref="F30:H30"/>
    <mergeCell ref="K50:L50"/>
    <mergeCell ref="K51:L51"/>
    <mergeCell ref="F17:H17"/>
    <mergeCell ref="F18:H18"/>
    <mergeCell ref="F19:H19"/>
    <mergeCell ref="F20:H20"/>
    <mergeCell ref="F21:H21"/>
    <mergeCell ref="C59:E59"/>
    <mergeCell ref="C60:E60"/>
    <mergeCell ref="F35:H35"/>
    <mergeCell ref="F36:H36"/>
    <mergeCell ref="F51:H51"/>
    <mergeCell ref="F52:H52"/>
    <mergeCell ref="F53:H53"/>
    <mergeCell ref="F54:H54"/>
    <mergeCell ref="F55:H55"/>
    <mergeCell ref="F42:H42"/>
    <mergeCell ref="F43:H43"/>
    <mergeCell ref="F44:H44"/>
    <mergeCell ref="F45:H45"/>
    <mergeCell ref="F50:H50"/>
    <mergeCell ref="F60:H60"/>
    <mergeCell ref="F59:H59"/>
    <mergeCell ref="F27:H27"/>
    <mergeCell ref="K62:L62"/>
    <mergeCell ref="C63:E64"/>
    <mergeCell ref="F63:H64"/>
    <mergeCell ref="K63:L64"/>
    <mergeCell ref="F56:H56"/>
    <mergeCell ref="F57:H57"/>
    <mergeCell ref="F58:H58"/>
    <mergeCell ref="F62:H62"/>
    <mergeCell ref="C62:E62"/>
    <mergeCell ref="K57:L57"/>
    <mergeCell ref="K58:L58"/>
    <mergeCell ref="K59:L59"/>
    <mergeCell ref="K60:L60"/>
  </mergeCells>
  <phoneticPr fontId="1"/>
  <printOptions horizontalCentered="1" verticalCentered="1"/>
  <pageMargins left="0.51181102362204722" right="0.51181102362204722" top="0" bottom="0" header="0.31496062992125984" footer="0.31496062992125984"/>
  <pageSetup paperSize="9" scale="89" orientation="portrait" r:id="rId1"/>
  <rowBreaks count="1" manualBreakCount="1">
    <brk id="67" max="19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W233"/>
  <sheetViews>
    <sheetView view="pageBreakPreview" topLeftCell="A50" zoomScale="85" zoomScaleNormal="85" zoomScaleSheetLayoutView="85" workbookViewId="0">
      <selection activeCell="U84" sqref="U84"/>
    </sheetView>
  </sheetViews>
  <sheetFormatPr defaultColWidth="9" defaultRowHeight="13"/>
  <cols>
    <col min="1" max="1" width="4.6328125" style="5" customWidth="1"/>
    <col min="2" max="2" width="0" style="5" hidden="1" customWidth="1"/>
    <col min="3" max="3" width="6.7265625" style="5" customWidth="1"/>
    <col min="4" max="4" width="7.453125" style="5" hidden="1" customWidth="1"/>
    <col min="5" max="5" width="4.6328125" style="5" customWidth="1"/>
    <col min="6" max="6" width="4.7265625" style="5" customWidth="1"/>
    <col min="7" max="7" width="3.08984375" style="5" customWidth="1"/>
    <col min="8" max="8" width="7.08984375" style="5" customWidth="1"/>
    <col min="9" max="10" width="7.6328125" style="5" customWidth="1"/>
    <col min="11" max="11" width="5.6328125" style="5" customWidth="1"/>
    <col min="12" max="12" width="4.08984375" style="5" customWidth="1"/>
    <col min="13" max="14" width="8.6328125" style="5" customWidth="1"/>
    <col min="15" max="15" width="7.6328125" style="5" customWidth="1"/>
    <col min="16" max="16" width="6.6328125" style="5" customWidth="1"/>
    <col min="17" max="17" width="5.6328125" style="5" customWidth="1"/>
    <col min="18" max="18" width="4.08984375" style="5" customWidth="1"/>
    <col min="19" max="19" width="5.08984375" style="8" customWidth="1"/>
    <col min="20" max="20" width="5.6328125" style="5" customWidth="1"/>
    <col min="21" max="16384" width="9" style="5"/>
  </cols>
  <sheetData>
    <row r="1" spans="1:20" ht="21" customHeight="1" thickBot="1">
      <c r="A1" s="1449" t="s">
        <v>464</v>
      </c>
      <c r="B1" s="1450"/>
      <c r="C1" s="1450"/>
      <c r="D1" s="1450"/>
      <c r="E1" s="1450"/>
      <c r="F1" s="1450"/>
      <c r="G1" s="1450"/>
      <c r="H1" s="1450"/>
      <c r="I1" s="1450"/>
      <c r="J1" s="1450"/>
      <c r="K1" s="1450"/>
      <c r="L1" s="1450"/>
      <c r="M1" s="1450"/>
      <c r="N1" s="70" t="s">
        <v>0</v>
      </c>
      <c r="O1" s="1451"/>
      <c r="P1" s="1452"/>
      <c r="Q1" s="1452"/>
      <c r="R1" s="1452"/>
      <c r="S1" s="1453"/>
      <c r="T1" s="71"/>
    </row>
    <row r="2" spans="1:20" s="6" customFormat="1" ht="12" customHeight="1">
      <c r="A2" s="1482" t="s">
        <v>1</v>
      </c>
      <c r="B2" s="1488" t="s">
        <v>2</v>
      </c>
      <c r="C2" s="1489"/>
      <c r="D2" s="1489"/>
      <c r="E2" s="1489"/>
      <c r="F2" s="1489"/>
      <c r="G2" s="1489"/>
      <c r="H2" s="1489"/>
      <c r="I2" s="1490"/>
      <c r="J2" s="1488" t="s">
        <v>19</v>
      </c>
      <c r="K2" s="1489"/>
      <c r="L2" s="1490"/>
      <c r="M2" s="1488" t="s">
        <v>17</v>
      </c>
      <c r="N2" s="1490"/>
      <c r="O2" s="1488" t="s">
        <v>3</v>
      </c>
      <c r="P2" s="1490"/>
      <c r="Q2" s="1488" t="s">
        <v>4</v>
      </c>
      <c r="R2" s="1489"/>
      <c r="S2" s="1490"/>
      <c r="T2" s="72"/>
    </row>
    <row r="3" spans="1:20" s="6" customFormat="1" ht="12" customHeight="1" thickBot="1">
      <c r="A3" s="1483"/>
      <c r="B3" s="398" t="s">
        <v>5</v>
      </c>
      <c r="C3" s="1480" t="s">
        <v>155</v>
      </c>
      <c r="D3" s="1491"/>
      <c r="E3" s="1492"/>
      <c r="F3" s="1480" t="s">
        <v>7</v>
      </c>
      <c r="G3" s="1491"/>
      <c r="H3" s="1492"/>
      <c r="I3" s="399" t="s">
        <v>9</v>
      </c>
      <c r="J3" s="398" t="s">
        <v>31</v>
      </c>
      <c r="K3" s="1480" t="s">
        <v>14</v>
      </c>
      <c r="L3" s="1481"/>
      <c r="M3" s="398" t="s">
        <v>27</v>
      </c>
      <c r="N3" s="399" t="s">
        <v>25</v>
      </c>
      <c r="O3" s="400" t="s">
        <v>27</v>
      </c>
      <c r="P3" s="399" t="s">
        <v>49</v>
      </c>
      <c r="Q3" s="398" t="s">
        <v>32</v>
      </c>
      <c r="R3" s="1480" t="s">
        <v>4</v>
      </c>
      <c r="S3" s="1481"/>
      <c r="T3" s="72"/>
    </row>
    <row r="4" spans="1:20" s="13" customFormat="1" ht="12.25" customHeight="1">
      <c r="A4" s="1482" t="s">
        <v>12</v>
      </c>
      <c r="B4" s="490"/>
      <c r="C4" s="1502"/>
      <c r="D4" s="1500"/>
      <c r="E4" s="1501"/>
      <c r="F4" s="1502"/>
      <c r="G4" s="1500"/>
      <c r="H4" s="1501"/>
      <c r="I4" s="442"/>
      <c r="J4" s="451"/>
      <c r="K4" s="1502"/>
      <c r="L4" s="1503"/>
      <c r="M4" s="451"/>
      <c r="N4" s="442"/>
      <c r="O4" s="591" t="s">
        <v>238</v>
      </c>
      <c r="P4" s="442"/>
      <c r="Q4" s="451">
        <v>2</v>
      </c>
      <c r="R4" s="418"/>
      <c r="S4" s="1493">
        <f>SUM(R4:R9)</f>
        <v>0</v>
      </c>
      <c r="T4" s="79"/>
    </row>
    <row r="5" spans="1:20" s="13" customFormat="1" ht="12.25" customHeight="1">
      <c r="A5" s="1556"/>
      <c r="B5" s="492"/>
      <c r="C5" s="1518"/>
      <c r="D5" s="1519"/>
      <c r="E5" s="1520"/>
      <c r="F5" s="1518"/>
      <c r="G5" s="1519"/>
      <c r="H5" s="1520"/>
      <c r="I5" s="444"/>
      <c r="J5" s="454"/>
      <c r="K5" s="1518"/>
      <c r="L5" s="1555"/>
      <c r="M5" s="454"/>
      <c r="N5" s="444"/>
      <c r="O5" s="592" t="s">
        <v>237</v>
      </c>
      <c r="P5" s="444"/>
      <c r="Q5" s="454">
        <v>2</v>
      </c>
      <c r="R5" s="419"/>
      <c r="S5" s="1494"/>
      <c r="T5" s="79"/>
    </row>
    <row r="6" spans="1:20" s="13" customFormat="1" ht="12.25" customHeight="1">
      <c r="A6" s="1556"/>
      <c r="B6" s="492"/>
      <c r="C6" s="1518"/>
      <c r="D6" s="1519"/>
      <c r="E6" s="1520"/>
      <c r="F6" s="1518"/>
      <c r="G6" s="1519"/>
      <c r="H6" s="1520"/>
      <c r="I6" s="444"/>
      <c r="J6" s="454"/>
      <c r="K6" s="1518"/>
      <c r="L6" s="1555"/>
      <c r="M6" s="454"/>
      <c r="N6" s="444"/>
      <c r="O6" s="592" t="s">
        <v>236</v>
      </c>
      <c r="P6" s="444"/>
      <c r="Q6" s="454">
        <v>2</v>
      </c>
      <c r="R6" s="419"/>
      <c r="S6" s="1494"/>
      <c r="T6" s="79"/>
    </row>
    <row r="7" spans="1:20" s="13" customFormat="1" ht="12.25" customHeight="1">
      <c r="A7" s="1556"/>
      <c r="B7" s="492"/>
      <c r="C7" s="1518"/>
      <c r="D7" s="1519"/>
      <c r="E7" s="1520"/>
      <c r="F7" s="1518"/>
      <c r="G7" s="1519"/>
      <c r="H7" s="1520"/>
      <c r="I7" s="444"/>
      <c r="J7" s="454"/>
      <c r="K7" s="1518"/>
      <c r="L7" s="1555"/>
      <c r="M7" s="454"/>
      <c r="N7" s="444"/>
      <c r="O7" s="592" t="s">
        <v>235</v>
      </c>
      <c r="P7" s="444" t="s">
        <v>194</v>
      </c>
      <c r="Q7" s="454">
        <v>3</v>
      </c>
      <c r="R7" s="419"/>
      <c r="S7" s="1494"/>
      <c r="T7" s="79"/>
    </row>
    <row r="8" spans="1:20" s="13" customFormat="1" ht="12.25" customHeight="1">
      <c r="A8" s="1556"/>
      <c r="B8" s="492"/>
      <c r="C8" s="1518"/>
      <c r="D8" s="1519"/>
      <c r="E8" s="1520"/>
      <c r="F8" s="1518"/>
      <c r="G8" s="1519"/>
      <c r="H8" s="1520"/>
      <c r="I8" s="444"/>
      <c r="J8" s="454"/>
      <c r="K8" s="1518"/>
      <c r="L8" s="1555"/>
      <c r="M8" s="454"/>
      <c r="N8" s="444"/>
      <c r="O8" s="592" t="s">
        <v>234</v>
      </c>
      <c r="P8" s="444"/>
      <c r="Q8" s="454">
        <v>2</v>
      </c>
      <c r="R8" s="419"/>
      <c r="S8" s="1494"/>
      <c r="T8" s="79"/>
    </row>
    <row r="9" spans="1:20" s="13" customFormat="1" ht="12.25" customHeight="1" thickBot="1">
      <c r="A9" s="1483"/>
      <c r="B9" s="492"/>
      <c r="C9" s="1518"/>
      <c r="D9" s="1519"/>
      <c r="E9" s="1520"/>
      <c r="F9" s="1518"/>
      <c r="G9" s="1519"/>
      <c r="H9" s="1520"/>
      <c r="I9" s="444"/>
      <c r="J9" s="454"/>
      <c r="K9" s="1518"/>
      <c r="L9" s="1555"/>
      <c r="M9" s="454"/>
      <c r="N9" s="444"/>
      <c r="O9" s="592" t="s">
        <v>233</v>
      </c>
      <c r="P9" s="444"/>
      <c r="Q9" s="454">
        <v>2</v>
      </c>
      <c r="R9" s="419"/>
      <c r="S9" s="415" t="str">
        <f>"/ "&amp;SUM(Q4:Q9)</f>
        <v>/ 13</v>
      </c>
      <c r="T9" s="79"/>
    </row>
    <row r="10" spans="1:20" s="13" customFormat="1" ht="12.25" customHeight="1">
      <c r="A10" s="1482" t="s">
        <v>20</v>
      </c>
      <c r="B10" s="490"/>
      <c r="C10" s="1502"/>
      <c r="D10" s="1500"/>
      <c r="E10" s="1501"/>
      <c r="F10" s="1502"/>
      <c r="G10" s="1500"/>
      <c r="H10" s="1501"/>
      <c r="I10" s="442"/>
      <c r="J10" s="451">
        <v>401</v>
      </c>
      <c r="K10" s="1502"/>
      <c r="L10" s="1503"/>
      <c r="M10" s="451"/>
      <c r="N10" s="442"/>
      <c r="O10" s="441"/>
      <c r="P10" s="442"/>
      <c r="Q10" s="451">
        <v>3</v>
      </c>
      <c r="R10" s="418"/>
      <c r="S10" s="1493">
        <f>SUM(R10:R20)</f>
        <v>0</v>
      </c>
      <c r="T10" s="79"/>
    </row>
    <row r="11" spans="1:20" s="13" customFormat="1" ht="12.25" customHeight="1">
      <c r="A11" s="1556"/>
      <c r="B11" s="503"/>
      <c r="C11" s="1587" t="s">
        <v>425</v>
      </c>
      <c r="D11" s="1519"/>
      <c r="E11" s="1520"/>
      <c r="F11" s="1518"/>
      <c r="G11" s="1519"/>
      <c r="H11" s="1520"/>
      <c r="I11" s="452"/>
      <c r="J11" s="453"/>
      <c r="K11" s="1518"/>
      <c r="L11" s="1555"/>
      <c r="M11" s="453"/>
      <c r="N11" s="452"/>
      <c r="O11" s="501"/>
      <c r="P11" s="452"/>
      <c r="Q11" s="453">
        <v>1</v>
      </c>
      <c r="R11" s="421"/>
      <c r="S11" s="1494"/>
      <c r="T11" s="79"/>
    </row>
    <row r="12" spans="1:20" s="13" customFormat="1" ht="12.25" customHeight="1">
      <c r="A12" s="1556"/>
      <c r="B12" s="503"/>
      <c r="C12" s="1587" t="s">
        <v>426</v>
      </c>
      <c r="D12" s="1519"/>
      <c r="E12" s="1520"/>
      <c r="F12" s="1518"/>
      <c r="G12" s="1519"/>
      <c r="H12" s="1520"/>
      <c r="I12" s="452"/>
      <c r="J12" s="453"/>
      <c r="K12" s="1518"/>
      <c r="L12" s="1555"/>
      <c r="M12" s="453"/>
      <c r="N12" s="452"/>
      <c r="O12" s="501"/>
      <c r="P12" s="452"/>
      <c r="Q12" s="453">
        <v>1</v>
      </c>
      <c r="R12" s="421"/>
      <c r="S12" s="1494"/>
      <c r="T12" s="79"/>
    </row>
    <row r="13" spans="1:20" s="13" customFormat="1" ht="12.25" customHeight="1">
      <c r="A13" s="1556"/>
      <c r="B13" s="503"/>
      <c r="C13" s="1587" t="s">
        <v>427</v>
      </c>
      <c r="D13" s="1519"/>
      <c r="E13" s="1520"/>
      <c r="F13" s="1518"/>
      <c r="G13" s="1519"/>
      <c r="H13" s="1520"/>
      <c r="I13" s="452"/>
      <c r="J13" s="453"/>
      <c r="K13" s="1518"/>
      <c r="L13" s="1555"/>
      <c r="M13" s="453"/>
      <c r="N13" s="452"/>
      <c r="O13" s="501"/>
      <c r="P13" s="452"/>
      <c r="Q13" s="453">
        <v>1</v>
      </c>
      <c r="R13" s="421"/>
      <c r="S13" s="1494"/>
      <c r="T13" s="79"/>
    </row>
    <row r="14" spans="1:20" s="13" customFormat="1" ht="12.25" customHeight="1">
      <c r="A14" s="1556"/>
      <c r="B14" s="503"/>
      <c r="C14" s="1587" t="s">
        <v>428</v>
      </c>
      <c r="D14" s="1519"/>
      <c r="E14" s="1520"/>
      <c r="F14" s="1518"/>
      <c r="G14" s="1519"/>
      <c r="H14" s="1520"/>
      <c r="I14" s="452"/>
      <c r="J14" s="453"/>
      <c r="K14" s="1518"/>
      <c r="L14" s="1555"/>
      <c r="M14" s="453"/>
      <c r="N14" s="452"/>
      <c r="O14" s="501"/>
      <c r="P14" s="452"/>
      <c r="Q14" s="453">
        <v>1</v>
      </c>
      <c r="R14" s="421"/>
      <c r="S14" s="1494"/>
      <c r="T14" s="79"/>
    </row>
    <row r="15" spans="1:20" s="13" customFormat="1" ht="12.25" customHeight="1">
      <c r="A15" s="1556"/>
      <c r="B15" s="503"/>
      <c r="C15" s="1587" t="s">
        <v>429</v>
      </c>
      <c r="D15" s="1519"/>
      <c r="E15" s="1520"/>
      <c r="F15" s="1518"/>
      <c r="G15" s="1519"/>
      <c r="H15" s="1520"/>
      <c r="I15" s="452"/>
      <c r="J15" s="453"/>
      <c r="K15" s="1518"/>
      <c r="L15" s="1555"/>
      <c r="M15" s="453"/>
      <c r="N15" s="452"/>
      <c r="O15" s="501"/>
      <c r="P15" s="452"/>
      <c r="Q15" s="453">
        <v>1</v>
      </c>
      <c r="R15" s="421"/>
      <c r="S15" s="1494"/>
      <c r="T15" s="79"/>
    </row>
    <row r="16" spans="1:20" s="13" customFormat="1" ht="12.25" customHeight="1">
      <c r="A16" s="1556"/>
      <c r="B16" s="503"/>
      <c r="C16" s="1587" t="s">
        <v>430</v>
      </c>
      <c r="D16" s="1519"/>
      <c r="E16" s="1520"/>
      <c r="F16" s="1518"/>
      <c r="G16" s="1519"/>
      <c r="H16" s="1520"/>
      <c r="I16" s="452"/>
      <c r="J16" s="453"/>
      <c r="K16" s="1518"/>
      <c r="L16" s="1555"/>
      <c r="M16" s="453"/>
      <c r="N16" s="452"/>
      <c r="O16" s="501"/>
      <c r="P16" s="452"/>
      <c r="Q16" s="453">
        <v>1</v>
      </c>
      <c r="R16" s="421"/>
      <c r="S16" s="1494"/>
      <c r="T16" s="79"/>
    </row>
    <row r="17" spans="1:20" s="13" customFormat="1" ht="12.25" customHeight="1">
      <c r="A17" s="1556"/>
      <c r="B17" s="503"/>
      <c r="C17" s="1587" t="s">
        <v>431</v>
      </c>
      <c r="D17" s="1519"/>
      <c r="E17" s="1520"/>
      <c r="F17" s="1518"/>
      <c r="G17" s="1519"/>
      <c r="H17" s="1520"/>
      <c r="I17" s="452"/>
      <c r="J17" s="453"/>
      <c r="K17" s="1518"/>
      <c r="L17" s="1555"/>
      <c r="M17" s="453"/>
      <c r="N17" s="452"/>
      <c r="O17" s="501"/>
      <c r="P17" s="452"/>
      <c r="Q17" s="453">
        <v>1</v>
      </c>
      <c r="R17" s="421"/>
      <c r="S17" s="1494"/>
      <c r="T17" s="79"/>
    </row>
    <row r="18" spans="1:20" s="13" customFormat="1" ht="12.25" customHeight="1">
      <c r="A18" s="1556"/>
      <c r="B18" s="503"/>
      <c r="C18" s="1587" t="s">
        <v>432</v>
      </c>
      <c r="D18" s="1519"/>
      <c r="E18" s="1520"/>
      <c r="F18" s="1518"/>
      <c r="G18" s="1519"/>
      <c r="H18" s="1520"/>
      <c r="I18" s="452"/>
      <c r="J18" s="453"/>
      <c r="K18" s="1518"/>
      <c r="L18" s="1555"/>
      <c r="M18" s="453"/>
      <c r="N18" s="452"/>
      <c r="O18" s="501"/>
      <c r="P18" s="452"/>
      <c r="Q18" s="453">
        <v>1</v>
      </c>
      <c r="R18" s="421"/>
      <c r="S18" s="423"/>
      <c r="T18" s="79"/>
    </row>
    <row r="19" spans="1:20" s="13" customFormat="1" ht="12.25" customHeight="1">
      <c r="A19" s="1556"/>
      <c r="B19" s="503"/>
      <c r="C19" s="1587" t="s">
        <v>433</v>
      </c>
      <c r="D19" s="1519"/>
      <c r="E19" s="1520"/>
      <c r="F19" s="1518"/>
      <c r="G19" s="1519"/>
      <c r="H19" s="1520"/>
      <c r="I19" s="452"/>
      <c r="J19" s="453"/>
      <c r="K19" s="1518"/>
      <c r="L19" s="1555"/>
      <c r="M19" s="453"/>
      <c r="N19" s="452"/>
      <c r="O19" s="501"/>
      <c r="P19" s="452"/>
      <c r="Q19" s="453">
        <v>1</v>
      </c>
      <c r="R19" s="421"/>
      <c r="S19" s="423"/>
      <c r="T19" s="79"/>
    </row>
    <row r="20" spans="1:20" s="13" customFormat="1" ht="12.25" customHeight="1" thickBot="1">
      <c r="A20" s="1556"/>
      <c r="B20" s="503"/>
      <c r="C20" s="1587"/>
      <c r="D20" s="1519"/>
      <c r="E20" s="1520"/>
      <c r="F20" s="1518" t="s">
        <v>434</v>
      </c>
      <c r="G20" s="1519"/>
      <c r="H20" s="1520"/>
      <c r="I20" s="452"/>
      <c r="J20" s="453"/>
      <c r="K20" s="1518"/>
      <c r="L20" s="1555"/>
      <c r="M20" s="453"/>
      <c r="N20" s="452"/>
      <c r="O20" s="501"/>
      <c r="P20" s="452"/>
      <c r="Q20" s="453">
        <v>1</v>
      </c>
      <c r="R20" s="421"/>
      <c r="S20" s="414" t="str">
        <f>"/ "&amp;SUM(Q10:Q20)</f>
        <v>/ 13</v>
      </c>
      <c r="T20" s="79"/>
    </row>
    <row r="21" spans="1:20" s="13" customFormat="1" ht="12.25" customHeight="1" thickTop="1" thickBot="1">
      <c r="A21" s="1556"/>
      <c r="B21" s="505"/>
      <c r="C21" s="1512"/>
      <c r="D21" s="1513"/>
      <c r="E21" s="1514"/>
      <c r="F21" s="1512"/>
      <c r="G21" s="1513"/>
      <c r="H21" s="1514"/>
      <c r="I21" s="455"/>
      <c r="J21" s="456"/>
      <c r="K21" s="1515" t="s">
        <v>15</v>
      </c>
      <c r="L21" s="457" t="s">
        <v>392</v>
      </c>
      <c r="M21" s="456"/>
      <c r="N21" s="571"/>
      <c r="O21" s="572"/>
      <c r="P21" s="455"/>
      <c r="Q21" s="456">
        <v>1</v>
      </c>
      <c r="R21" s="422"/>
      <c r="S21" s="1529">
        <f>SUM(R21:R35)</f>
        <v>0</v>
      </c>
      <c r="T21" s="79"/>
    </row>
    <row r="22" spans="1:20" s="13" customFormat="1" ht="12.25" customHeight="1" thickBot="1">
      <c r="A22" s="1556"/>
      <c r="B22" s="573"/>
      <c r="C22" s="1518"/>
      <c r="D22" s="1519"/>
      <c r="E22" s="1520"/>
      <c r="F22" s="1518"/>
      <c r="G22" s="1519"/>
      <c r="H22" s="1520"/>
      <c r="I22" s="444"/>
      <c r="J22" s="454"/>
      <c r="K22" s="1516"/>
      <c r="L22" s="458" t="s">
        <v>393</v>
      </c>
      <c r="M22" s="454"/>
      <c r="N22" s="513"/>
      <c r="O22" s="514"/>
      <c r="P22" s="444"/>
      <c r="Q22" s="454">
        <v>1</v>
      </c>
      <c r="R22" s="419"/>
      <c r="S22" s="1494"/>
      <c r="T22" s="79"/>
    </row>
    <row r="23" spans="1:20" s="13" customFormat="1" ht="12.25" customHeight="1">
      <c r="A23" s="1556"/>
      <c r="B23" s="490"/>
      <c r="C23" s="1518"/>
      <c r="D23" s="1519"/>
      <c r="E23" s="1520"/>
      <c r="F23" s="1518"/>
      <c r="G23" s="1519"/>
      <c r="H23" s="1520"/>
      <c r="I23" s="444"/>
      <c r="J23" s="454"/>
      <c r="K23" s="1516"/>
      <c r="L23" s="458" t="s">
        <v>394</v>
      </c>
      <c r="M23" s="454"/>
      <c r="N23" s="513"/>
      <c r="O23" s="516"/>
      <c r="P23" s="444"/>
      <c r="Q23" s="454">
        <v>1</v>
      </c>
      <c r="R23" s="419"/>
      <c r="S23" s="1494"/>
      <c r="T23" s="79"/>
    </row>
    <row r="24" spans="1:20" s="13" customFormat="1" ht="12.25" customHeight="1">
      <c r="A24" s="1556"/>
      <c r="B24" s="492"/>
      <c r="C24" s="1518"/>
      <c r="D24" s="1519"/>
      <c r="E24" s="1520"/>
      <c r="F24" s="1518"/>
      <c r="G24" s="1519"/>
      <c r="H24" s="1520"/>
      <c r="I24" s="444"/>
      <c r="J24" s="454"/>
      <c r="K24" s="1516"/>
      <c r="L24" s="458" t="s">
        <v>395</v>
      </c>
      <c r="M24" s="454"/>
      <c r="N24" s="513"/>
      <c r="O24" s="516"/>
      <c r="P24" s="444"/>
      <c r="Q24" s="454">
        <v>1</v>
      </c>
      <c r="R24" s="419"/>
      <c r="S24" s="1494"/>
      <c r="T24" s="79"/>
    </row>
    <row r="25" spans="1:20" s="13" customFormat="1" ht="12.25" customHeight="1">
      <c r="A25" s="1556"/>
      <c r="B25" s="492"/>
      <c r="C25" s="1518"/>
      <c r="D25" s="1519"/>
      <c r="E25" s="1520"/>
      <c r="F25" s="1518"/>
      <c r="G25" s="1519"/>
      <c r="H25" s="1520"/>
      <c r="I25" s="444"/>
      <c r="J25" s="454"/>
      <c r="K25" s="1517"/>
      <c r="L25" s="458" t="s">
        <v>396</v>
      </c>
      <c r="M25" s="454"/>
      <c r="N25" s="513"/>
      <c r="O25" s="516"/>
      <c r="P25" s="444"/>
      <c r="Q25" s="454">
        <v>1</v>
      </c>
      <c r="R25" s="419"/>
      <c r="S25" s="1494"/>
      <c r="T25" s="79"/>
    </row>
    <row r="26" spans="1:20" s="13" customFormat="1" ht="12.25" customHeight="1">
      <c r="A26" s="1556"/>
      <c r="B26" s="492"/>
      <c r="C26" s="1518"/>
      <c r="D26" s="1519"/>
      <c r="E26" s="1520"/>
      <c r="F26" s="1518"/>
      <c r="G26" s="1519"/>
      <c r="H26" s="1520"/>
      <c r="I26" s="444"/>
      <c r="J26" s="454"/>
      <c r="K26" s="1589" t="s">
        <v>465</v>
      </c>
      <c r="L26" s="459" t="s">
        <v>108</v>
      </c>
      <c r="M26" s="454"/>
      <c r="N26" s="513"/>
      <c r="O26" s="516"/>
      <c r="P26" s="444"/>
      <c r="Q26" s="454">
        <v>1</v>
      </c>
      <c r="R26" s="419"/>
      <c r="S26" s="1494"/>
      <c r="T26" s="79"/>
    </row>
    <row r="27" spans="1:20" s="13" customFormat="1" ht="12.25" customHeight="1">
      <c r="A27" s="1556"/>
      <c r="B27" s="492"/>
      <c r="C27" s="1518"/>
      <c r="D27" s="1519"/>
      <c r="E27" s="1520"/>
      <c r="F27" s="1518"/>
      <c r="G27" s="1519"/>
      <c r="H27" s="1520"/>
      <c r="I27" s="444"/>
      <c r="J27" s="454"/>
      <c r="K27" s="1589"/>
      <c r="L27" s="459" t="s">
        <v>320</v>
      </c>
      <c r="M27" s="454"/>
      <c r="N27" s="513"/>
      <c r="O27" s="516"/>
      <c r="P27" s="444"/>
      <c r="Q27" s="454">
        <v>1</v>
      </c>
      <c r="R27" s="419"/>
      <c r="S27" s="1494"/>
      <c r="T27" s="79"/>
    </row>
    <row r="28" spans="1:20" s="13" customFormat="1" ht="12.25" customHeight="1">
      <c r="A28" s="1556"/>
      <c r="B28" s="492"/>
      <c r="C28" s="1518"/>
      <c r="D28" s="1519"/>
      <c r="E28" s="1520"/>
      <c r="F28" s="1518"/>
      <c r="G28" s="1519"/>
      <c r="H28" s="1520"/>
      <c r="I28" s="444"/>
      <c r="J28" s="454"/>
      <c r="K28" s="1589"/>
      <c r="L28" s="459" t="s">
        <v>319</v>
      </c>
      <c r="M28" s="454"/>
      <c r="N28" s="513"/>
      <c r="O28" s="516"/>
      <c r="P28" s="444"/>
      <c r="Q28" s="454">
        <v>1</v>
      </c>
      <c r="R28" s="419"/>
      <c r="S28" s="1494"/>
      <c r="T28" s="79"/>
    </row>
    <row r="29" spans="1:20" s="13" customFormat="1" ht="12.25" customHeight="1">
      <c r="A29" s="1556"/>
      <c r="B29" s="492"/>
      <c r="C29" s="1518"/>
      <c r="D29" s="1519"/>
      <c r="E29" s="1520"/>
      <c r="F29" s="1518"/>
      <c r="G29" s="1519"/>
      <c r="H29" s="1520"/>
      <c r="I29" s="444"/>
      <c r="J29" s="454"/>
      <c r="K29" s="1590"/>
      <c r="L29" s="459" t="s">
        <v>224</v>
      </c>
      <c r="M29" s="454"/>
      <c r="N29" s="513"/>
      <c r="O29" s="516"/>
      <c r="P29" s="444"/>
      <c r="Q29" s="454">
        <v>1</v>
      </c>
      <c r="R29" s="419"/>
      <c r="S29" s="1494"/>
      <c r="T29" s="79"/>
    </row>
    <row r="30" spans="1:20" s="13" customFormat="1" ht="12.25" customHeight="1">
      <c r="A30" s="1556"/>
      <c r="B30" s="555"/>
      <c r="C30" s="1518"/>
      <c r="D30" s="1519"/>
      <c r="E30" s="1520"/>
      <c r="F30" s="1518"/>
      <c r="G30" s="1519"/>
      <c r="H30" s="1520"/>
      <c r="I30" s="452"/>
      <c r="J30" s="453"/>
      <c r="K30" s="1588" t="s">
        <v>363</v>
      </c>
      <c r="L30" s="444" t="s">
        <v>402</v>
      </c>
      <c r="M30" s="453"/>
      <c r="N30" s="543"/>
      <c r="O30" s="546"/>
      <c r="P30" s="444"/>
      <c r="Q30" s="453">
        <v>1</v>
      </c>
      <c r="R30" s="421"/>
      <c r="S30" s="1494"/>
      <c r="T30" s="79"/>
    </row>
    <row r="31" spans="1:20" s="13" customFormat="1" ht="12.25" customHeight="1">
      <c r="A31" s="1556"/>
      <c r="B31" s="555"/>
      <c r="C31" s="1518"/>
      <c r="D31" s="1519"/>
      <c r="E31" s="1520"/>
      <c r="F31" s="1518"/>
      <c r="G31" s="1519"/>
      <c r="H31" s="1520"/>
      <c r="I31" s="452"/>
      <c r="J31" s="453"/>
      <c r="K31" s="1516"/>
      <c r="L31" s="452" t="s">
        <v>317</v>
      </c>
      <c r="M31" s="453"/>
      <c r="N31" s="543"/>
      <c r="O31" s="546"/>
      <c r="P31" s="452"/>
      <c r="Q31" s="453">
        <v>1</v>
      </c>
      <c r="R31" s="421"/>
      <c r="S31" s="1494"/>
      <c r="T31" s="79"/>
    </row>
    <row r="32" spans="1:20" s="13" customFormat="1" ht="12.25" customHeight="1">
      <c r="A32" s="1556"/>
      <c r="B32" s="555"/>
      <c r="C32" s="1518"/>
      <c r="D32" s="1519"/>
      <c r="E32" s="1520"/>
      <c r="F32" s="1518"/>
      <c r="G32" s="1519"/>
      <c r="H32" s="1520"/>
      <c r="I32" s="452"/>
      <c r="J32" s="453"/>
      <c r="K32" s="1517"/>
      <c r="L32" s="452" t="s">
        <v>223</v>
      </c>
      <c r="M32" s="453"/>
      <c r="N32" s="543"/>
      <c r="O32" s="546"/>
      <c r="P32" s="452"/>
      <c r="Q32" s="453">
        <v>1</v>
      </c>
      <c r="R32" s="421"/>
      <c r="S32" s="1494"/>
      <c r="T32" s="79"/>
    </row>
    <row r="33" spans="1:23" s="13" customFormat="1" ht="12.25" customHeight="1">
      <c r="A33" s="1556"/>
      <c r="B33" s="555"/>
      <c r="C33" s="1518"/>
      <c r="D33" s="1519"/>
      <c r="E33" s="1520"/>
      <c r="F33" s="1518"/>
      <c r="G33" s="1519"/>
      <c r="H33" s="1520"/>
      <c r="I33" s="452"/>
      <c r="J33" s="453"/>
      <c r="K33" s="1588" t="s">
        <v>356</v>
      </c>
      <c r="L33" s="452" t="s">
        <v>106</v>
      </c>
      <c r="M33" s="453"/>
      <c r="N33" s="543"/>
      <c r="O33" s="546"/>
      <c r="P33" s="452"/>
      <c r="Q33" s="453">
        <v>1</v>
      </c>
      <c r="R33" s="421"/>
      <c r="S33" s="1494"/>
      <c r="T33" s="79"/>
    </row>
    <row r="34" spans="1:23" s="13" customFormat="1" ht="12.25" customHeight="1">
      <c r="A34" s="1556"/>
      <c r="B34" s="555"/>
      <c r="C34" s="1518"/>
      <c r="D34" s="1519"/>
      <c r="E34" s="1520"/>
      <c r="F34" s="1518"/>
      <c r="G34" s="1519"/>
      <c r="H34" s="1520"/>
      <c r="I34" s="452"/>
      <c r="J34" s="453"/>
      <c r="K34" s="1516"/>
      <c r="L34" s="452" t="s">
        <v>227</v>
      </c>
      <c r="M34" s="453"/>
      <c r="N34" s="543"/>
      <c r="O34" s="546"/>
      <c r="P34" s="452"/>
      <c r="Q34" s="453">
        <v>1</v>
      </c>
      <c r="R34" s="421"/>
      <c r="S34" s="1494"/>
      <c r="T34" s="79"/>
    </row>
    <row r="35" spans="1:23" s="13" customFormat="1" ht="12.25" customHeight="1" thickBot="1">
      <c r="A35" s="1556"/>
      <c r="B35" s="555"/>
      <c r="C35" s="1510"/>
      <c r="D35" s="1508"/>
      <c r="E35" s="1509"/>
      <c r="F35" s="1510"/>
      <c r="G35" s="1508"/>
      <c r="H35" s="1509"/>
      <c r="I35" s="452"/>
      <c r="J35" s="453"/>
      <c r="K35" s="1591"/>
      <c r="L35" s="584" t="s">
        <v>226</v>
      </c>
      <c r="M35" s="453"/>
      <c r="N35" s="543"/>
      <c r="O35" s="546"/>
      <c r="P35" s="584"/>
      <c r="Q35" s="453">
        <v>1</v>
      </c>
      <c r="R35" s="421"/>
      <c r="S35" s="415" t="str">
        <f>"/ "&amp;SUM(Q21:Q35)</f>
        <v>/ 15</v>
      </c>
      <c r="T35" s="79"/>
    </row>
    <row r="36" spans="1:23" s="13" customFormat="1" ht="12.25" customHeight="1" thickTop="1" thickBot="1">
      <c r="A36" s="1556"/>
      <c r="B36" s="575"/>
      <c r="C36" s="1512"/>
      <c r="D36" s="1513"/>
      <c r="E36" s="1514"/>
      <c r="F36" s="461" t="s">
        <v>211</v>
      </c>
      <c r="G36" s="457"/>
      <c r="H36" s="462" t="s">
        <v>435</v>
      </c>
      <c r="I36" s="455"/>
      <c r="J36" s="456"/>
      <c r="K36" s="461"/>
      <c r="L36" s="455"/>
      <c r="M36" s="456"/>
      <c r="N36" s="576"/>
      <c r="O36" s="577"/>
      <c r="P36" s="578"/>
      <c r="Q36" s="456">
        <v>2</v>
      </c>
      <c r="R36" s="422"/>
      <c r="S36" s="1529">
        <f>SUM(R36:R44)</f>
        <v>0</v>
      </c>
      <c r="T36" s="79"/>
    </row>
    <row r="37" spans="1:23" s="13" customFormat="1" ht="12.25" customHeight="1" thickTop="1">
      <c r="A37" s="1556"/>
      <c r="B37" s="490"/>
      <c r="C37" s="1518"/>
      <c r="D37" s="1519"/>
      <c r="E37" s="1520"/>
      <c r="F37" s="463" t="s">
        <v>436</v>
      </c>
      <c r="G37" s="459"/>
      <c r="H37" s="464" t="s">
        <v>437</v>
      </c>
      <c r="I37" s="444"/>
      <c r="J37" s="454"/>
      <c r="K37" s="463"/>
      <c r="L37" s="444"/>
      <c r="M37" s="454"/>
      <c r="N37" s="513"/>
      <c r="O37" s="514"/>
      <c r="P37" s="458"/>
      <c r="Q37" s="454">
        <v>2</v>
      </c>
      <c r="R37" s="419"/>
      <c r="S37" s="1494"/>
      <c r="T37" s="79"/>
      <c r="U37" s="14"/>
      <c r="V37" s="14"/>
      <c r="W37" s="14"/>
    </row>
    <row r="38" spans="1:23" s="13" customFormat="1" ht="12.25" customHeight="1">
      <c r="A38" s="1556"/>
      <c r="B38" s="401"/>
      <c r="C38" s="1518"/>
      <c r="D38" s="1519"/>
      <c r="E38" s="1520"/>
      <c r="F38" s="463" t="s">
        <v>438</v>
      </c>
      <c r="G38" s="459"/>
      <c r="H38" s="464" t="s">
        <v>439</v>
      </c>
      <c r="I38" s="444"/>
      <c r="J38" s="454"/>
      <c r="K38" s="463"/>
      <c r="L38" s="444"/>
      <c r="M38" s="454"/>
      <c r="N38" s="513"/>
      <c r="O38" s="514"/>
      <c r="P38" s="458"/>
      <c r="Q38" s="454">
        <v>2</v>
      </c>
      <c r="R38" s="419"/>
      <c r="S38" s="1494"/>
      <c r="T38" s="79"/>
      <c r="U38" s="14"/>
      <c r="V38" s="14"/>
      <c r="W38" s="14"/>
    </row>
    <row r="39" spans="1:23" s="13" customFormat="1" ht="12.25" customHeight="1">
      <c r="A39" s="1556"/>
      <c r="B39" s="487"/>
      <c r="C39" s="1518"/>
      <c r="D39" s="1519"/>
      <c r="E39" s="1520"/>
      <c r="F39" s="463" t="s">
        <v>440</v>
      </c>
      <c r="G39" s="459"/>
      <c r="H39" s="464" t="s">
        <v>441</v>
      </c>
      <c r="I39" s="444"/>
      <c r="J39" s="454"/>
      <c r="K39" s="463"/>
      <c r="L39" s="444"/>
      <c r="M39" s="454"/>
      <c r="N39" s="513"/>
      <c r="O39" s="514"/>
      <c r="P39" s="458"/>
      <c r="Q39" s="454">
        <v>2</v>
      </c>
      <c r="R39" s="419"/>
      <c r="S39" s="1494"/>
      <c r="T39" s="79"/>
      <c r="U39" s="14"/>
      <c r="V39" s="14"/>
      <c r="W39" s="14"/>
    </row>
    <row r="40" spans="1:23" s="13" customFormat="1" ht="12.25" customHeight="1">
      <c r="A40" s="1556"/>
      <c r="B40" s="555"/>
      <c r="C40" s="1518"/>
      <c r="D40" s="1519"/>
      <c r="E40" s="1520"/>
      <c r="F40" s="463" t="s">
        <v>442</v>
      </c>
      <c r="G40" s="459"/>
      <c r="H40" s="464" t="s">
        <v>443</v>
      </c>
      <c r="I40" s="444"/>
      <c r="J40" s="454"/>
      <c r="K40" s="463"/>
      <c r="L40" s="444"/>
      <c r="M40" s="454"/>
      <c r="N40" s="513"/>
      <c r="O40" s="514"/>
      <c r="P40" s="458"/>
      <c r="Q40" s="454">
        <v>2</v>
      </c>
      <c r="R40" s="419"/>
      <c r="S40" s="1494"/>
      <c r="T40" s="79"/>
      <c r="U40" s="14"/>
      <c r="V40" s="17"/>
      <c r="W40" s="14"/>
    </row>
    <row r="41" spans="1:23" s="13" customFormat="1" ht="12.25" customHeight="1">
      <c r="A41" s="1556"/>
      <c r="B41" s="487"/>
      <c r="C41" s="1518" t="s">
        <v>444</v>
      </c>
      <c r="D41" s="1519"/>
      <c r="E41" s="1520"/>
      <c r="F41" s="1518"/>
      <c r="G41" s="1519"/>
      <c r="H41" s="1520"/>
      <c r="I41" s="444"/>
      <c r="J41" s="454"/>
      <c r="K41" s="463"/>
      <c r="L41" s="444"/>
      <c r="M41" s="454"/>
      <c r="N41" s="513"/>
      <c r="O41" s="514"/>
      <c r="P41" s="458"/>
      <c r="Q41" s="454">
        <v>1</v>
      </c>
      <c r="R41" s="419"/>
      <c r="S41" s="1494"/>
      <c r="T41" s="79"/>
      <c r="U41" s="14"/>
      <c r="V41" s="17"/>
      <c r="W41" s="14"/>
    </row>
    <row r="42" spans="1:23" s="13" customFormat="1" ht="12.25" customHeight="1">
      <c r="A42" s="1556"/>
      <c r="B42" s="487"/>
      <c r="C42" s="1518" t="s">
        <v>445</v>
      </c>
      <c r="D42" s="1519"/>
      <c r="E42" s="1520"/>
      <c r="F42" s="1518"/>
      <c r="G42" s="1519"/>
      <c r="H42" s="1520"/>
      <c r="I42" s="444"/>
      <c r="J42" s="454"/>
      <c r="K42" s="463"/>
      <c r="L42" s="444"/>
      <c r="M42" s="454"/>
      <c r="N42" s="513"/>
      <c r="O42" s="514"/>
      <c r="P42" s="458"/>
      <c r="Q42" s="454">
        <v>1</v>
      </c>
      <c r="R42" s="419"/>
      <c r="S42" s="1494"/>
      <c r="T42" s="79"/>
      <c r="U42" s="14"/>
      <c r="V42" s="17"/>
      <c r="W42" s="14"/>
    </row>
    <row r="43" spans="1:23" s="13" customFormat="1" ht="12.25" customHeight="1">
      <c r="A43" s="1556"/>
      <c r="B43" s="487"/>
      <c r="C43" s="1518" t="s">
        <v>446</v>
      </c>
      <c r="D43" s="1519"/>
      <c r="E43" s="1520"/>
      <c r="F43" s="1518"/>
      <c r="G43" s="1519"/>
      <c r="H43" s="1520"/>
      <c r="I43" s="480"/>
      <c r="J43" s="479"/>
      <c r="K43" s="585"/>
      <c r="L43" s="444"/>
      <c r="M43" s="479"/>
      <c r="N43" s="518"/>
      <c r="O43" s="519"/>
      <c r="P43" s="444"/>
      <c r="Q43" s="479">
        <v>1</v>
      </c>
      <c r="R43" s="424"/>
      <c r="S43" s="1494"/>
      <c r="T43" s="79"/>
      <c r="U43" s="14"/>
      <c r="V43" s="17"/>
      <c r="W43" s="14"/>
    </row>
    <row r="44" spans="1:23" s="13" customFormat="1" ht="12.25" customHeight="1" thickBot="1">
      <c r="A44" s="1556"/>
      <c r="B44" s="487"/>
      <c r="C44" s="1510" t="s">
        <v>447</v>
      </c>
      <c r="D44" s="1508"/>
      <c r="E44" s="1509"/>
      <c r="F44" s="1510"/>
      <c r="G44" s="1508"/>
      <c r="H44" s="1509"/>
      <c r="I44" s="468"/>
      <c r="J44" s="469"/>
      <c r="K44" s="460"/>
      <c r="L44" s="466"/>
      <c r="M44" s="469"/>
      <c r="N44" s="593"/>
      <c r="O44" s="594"/>
      <c r="P44" s="468"/>
      <c r="Q44" s="469">
        <v>1</v>
      </c>
      <c r="R44" s="486"/>
      <c r="S44" s="414" t="str">
        <f>"/ "&amp;SUM(Q36:Q44)</f>
        <v>/ 14</v>
      </c>
      <c r="T44" s="79"/>
      <c r="U44" s="14"/>
      <c r="V44" s="14"/>
      <c r="W44" s="14"/>
    </row>
    <row r="45" spans="1:23" s="13" customFormat="1" ht="12.25" customHeight="1" thickTop="1">
      <c r="A45" s="1556"/>
      <c r="B45" s="487"/>
      <c r="C45" s="1512"/>
      <c r="D45" s="1513"/>
      <c r="E45" s="1514"/>
      <c r="F45" s="1512"/>
      <c r="G45" s="1513"/>
      <c r="H45" s="1514"/>
      <c r="I45" s="455" t="s">
        <v>448</v>
      </c>
      <c r="J45" s="456"/>
      <c r="K45" s="1512"/>
      <c r="L45" s="1581"/>
      <c r="M45" s="456"/>
      <c r="N45" s="576"/>
      <c r="O45" s="595"/>
      <c r="P45" s="455"/>
      <c r="Q45" s="456">
        <v>1</v>
      </c>
      <c r="R45" s="422"/>
      <c r="S45" s="1529">
        <f>SUM(R45:R48)</f>
        <v>0</v>
      </c>
      <c r="T45" s="79"/>
      <c r="U45" s="14"/>
      <c r="V45" s="14"/>
      <c r="W45" s="14"/>
    </row>
    <row r="46" spans="1:23" s="13" customFormat="1" ht="12.25" customHeight="1">
      <c r="A46" s="1556"/>
      <c r="B46" s="555"/>
      <c r="C46" s="1518"/>
      <c r="D46" s="1519"/>
      <c r="E46" s="1520"/>
      <c r="F46" s="1518"/>
      <c r="G46" s="1519"/>
      <c r="H46" s="1520"/>
      <c r="I46" s="452" t="s">
        <v>449</v>
      </c>
      <c r="J46" s="453"/>
      <c r="K46" s="1518"/>
      <c r="L46" s="1555"/>
      <c r="M46" s="453"/>
      <c r="N46" s="543"/>
      <c r="O46" s="544"/>
      <c r="P46" s="474"/>
      <c r="Q46" s="453">
        <v>1</v>
      </c>
      <c r="R46" s="421"/>
      <c r="S46" s="1494"/>
      <c r="T46" s="79"/>
      <c r="U46" s="14"/>
      <c r="V46" s="14"/>
      <c r="W46" s="14"/>
    </row>
    <row r="47" spans="1:23" s="13" customFormat="1" ht="12.25" customHeight="1">
      <c r="A47" s="1556"/>
      <c r="B47" s="555"/>
      <c r="C47" s="1518"/>
      <c r="D47" s="1519"/>
      <c r="E47" s="1520"/>
      <c r="F47" s="1518"/>
      <c r="G47" s="1519"/>
      <c r="H47" s="1520"/>
      <c r="I47" s="452" t="s">
        <v>450</v>
      </c>
      <c r="J47" s="453"/>
      <c r="K47" s="1518"/>
      <c r="L47" s="1555"/>
      <c r="M47" s="453"/>
      <c r="N47" s="543"/>
      <c r="O47" s="546"/>
      <c r="P47" s="444"/>
      <c r="Q47" s="454">
        <v>1</v>
      </c>
      <c r="R47" s="419"/>
      <c r="S47" s="1494"/>
      <c r="T47" s="79"/>
      <c r="U47" s="14"/>
      <c r="V47" s="14"/>
      <c r="W47" s="14"/>
    </row>
    <row r="48" spans="1:23" s="13" customFormat="1" ht="12.25" customHeight="1" thickBot="1">
      <c r="A48" s="1483"/>
      <c r="B48" s="555"/>
      <c r="C48" s="1551"/>
      <c r="D48" s="1552"/>
      <c r="E48" s="1553"/>
      <c r="F48" s="1551"/>
      <c r="G48" s="1552"/>
      <c r="H48" s="1553"/>
      <c r="I48" s="448" t="s">
        <v>451</v>
      </c>
      <c r="J48" s="487"/>
      <c r="K48" s="1551"/>
      <c r="L48" s="1554"/>
      <c r="M48" s="487"/>
      <c r="N48" s="448"/>
      <c r="O48" s="596"/>
      <c r="P48" s="480"/>
      <c r="Q48" s="479">
        <v>1</v>
      </c>
      <c r="R48" s="424"/>
      <c r="S48" s="415" t="str">
        <f>"/ "&amp;SUM(Q45:Q48)</f>
        <v>/ 4</v>
      </c>
      <c r="T48" s="79"/>
      <c r="U48" s="14"/>
      <c r="V48" s="14"/>
      <c r="W48" s="14"/>
    </row>
    <row r="49" spans="1:20" s="13" customFormat="1" ht="12.25" customHeight="1">
      <c r="A49" s="1482" t="s">
        <v>21</v>
      </c>
      <c r="B49" s="557"/>
      <c r="C49" s="1502"/>
      <c r="D49" s="1500"/>
      <c r="E49" s="1501"/>
      <c r="F49" s="1502"/>
      <c r="G49" s="1500"/>
      <c r="H49" s="1501"/>
      <c r="I49" s="442"/>
      <c r="J49" s="451"/>
      <c r="K49" s="1502"/>
      <c r="L49" s="1503"/>
      <c r="M49" s="451" t="s">
        <v>452</v>
      </c>
      <c r="N49" s="442"/>
      <c r="O49" s="451"/>
      <c r="P49" s="558"/>
      <c r="Q49" s="451">
        <v>3</v>
      </c>
      <c r="R49" s="418"/>
      <c r="S49" s="1493">
        <f>SUM(R49:R59)</f>
        <v>0</v>
      </c>
      <c r="T49" s="79"/>
    </row>
    <row r="50" spans="1:20" s="13" customFormat="1" ht="12.25" customHeight="1">
      <c r="A50" s="1556"/>
      <c r="B50" s="555"/>
      <c r="C50" s="1569"/>
      <c r="D50" s="1567"/>
      <c r="E50" s="1568"/>
      <c r="F50" s="1518"/>
      <c r="G50" s="1519"/>
      <c r="H50" s="1520"/>
      <c r="I50" s="444"/>
      <c r="J50" s="454"/>
      <c r="K50" s="1518"/>
      <c r="L50" s="1555"/>
      <c r="M50" s="454"/>
      <c r="N50" s="444" t="s">
        <v>453</v>
      </c>
      <c r="O50" s="454"/>
      <c r="P50" s="458"/>
      <c r="Q50" s="454">
        <v>3</v>
      </c>
      <c r="R50" s="419"/>
      <c r="S50" s="1494"/>
      <c r="T50" s="79"/>
    </row>
    <row r="51" spans="1:20" s="13" customFormat="1" ht="12.25" customHeight="1">
      <c r="A51" s="1556"/>
      <c r="B51" s="555"/>
      <c r="C51" s="1506"/>
      <c r="D51" s="1504"/>
      <c r="E51" s="1505"/>
      <c r="F51" s="1518"/>
      <c r="G51" s="1519"/>
      <c r="H51" s="1520"/>
      <c r="I51" s="452"/>
      <c r="J51" s="453"/>
      <c r="K51" s="1518"/>
      <c r="L51" s="1555"/>
      <c r="M51" s="453"/>
      <c r="N51" s="452" t="s">
        <v>454</v>
      </c>
      <c r="O51" s="453"/>
      <c r="P51" s="474"/>
      <c r="Q51" s="453">
        <v>2</v>
      </c>
      <c r="R51" s="421"/>
      <c r="S51" s="1494"/>
      <c r="T51" s="79"/>
    </row>
    <row r="52" spans="1:20" s="13" customFormat="1" ht="12.25" customHeight="1">
      <c r="A52" s="1556"/>
      <c r="B52" s="555"/>
      <c r="C52" s="1518"/>
      <c r="D52" s="1519"/>
      <c r="E52" s="1520"/>
      <c r="F52" s="1518"/>
      <c r="G52" s="1519"/>
      <c r="H52" s="1520"/>
      <c r="I52" s="452"/>
      <c r="J52" s="454"/>
      <c r="K52" s="1518"/>
      <c r="L52" s="1555"/>
      <c r="M52" s="454"/>
      <c r="N52" s="444" t="s">
        <v>455</v>
      </c>
      <c r="O52" s="454"/>
      <c r="P52" s="458"/>
      <c r="Q52" s="454">
        <v>2</v>
      </c>
      <c r="R52" s="419"/>
      <c r="S52" s="1494"/>
      <c r="T52" s="79"/>
    </row>
    <row r="53" spans="1:20" s="13" customFormat="1" ht="12.25" customHeight="1">
      <c r="A53" s="1556"/>
      <c r="B53" s="555"/>
      <c r="C53" s="1518"/>
      <c r="D53" s="1519"/>
      <c r="E53" s="1520"/>
      <c r="F53" s="1518"/>
      <c r="G53" s="1519"/>
      <c r="H53" s="1520"/>
      <c r="I53" s="452"/>
      <c r="J53" s="453"/>
      <c r="K53" s="1518"/>
      <c r="L53" s="1555"/>
      <c r="M53" s="453" t="s">
        <v>456</v>
      </c>
      <c r="N53" s="452"/>
      <c r="O53" s="453"/>
      <c r="P53" s="474"/>
      <c r="Q53" s="453">
        <v>3</v>
      </c>
      <c r="R53" s="421"/>
      <c r="S53" s="1494"/>
      <c r="T53" s="79"/>
    </row>
    <row r="54" spans="1:20" s="13" customFormat="1" ht="12.25" customHeight="1">
      <c r="A54" s="1556"/>
      <c r="B54" s="555"/>
      <c r="C54" s="1518"/>
      <c r="D54" s="1519"/>
      <c r="E54" s="1520"/>
      <c r="F54" s="1518"/>
      <c r="G54" s="1519"/>
      <c r="H54" s="1520"/>
      <c r="I54" s="452"/>
      <c r="J54" s="453"/>
      <c r="K54" s="1518"/>
      <c r="L54" s="1555"/>
      <c r="M54" s="453"/>
      <c r="N54" s="452" t="s">
        <v>334</v>
      </c>
      <c r="O54" s="453"/>
      <c r="P54" s="474"/>
      <c r="Q54" s="453">
        <v>2</v>
      </c>
      <c r="R54" s="421"/>
      <c r="S54" s="1494"/>
      <c r="T54" s="79"/>
    </row>
    <row r="55" spans="1:20" s="13" customFormat="1" ht="12.25" customHeight="1">
      <c r="A55" s="1556"/>
      <c r="B55" s="555"/>
      <c r="C55" s="1518"/>
      <c r="D55" s="1519"/>
      <c r="E55" s="1520"/>
      <c r="F55" s="1518"/>
      <c r="G55" s="1519"/>
      <c r="H55" s="1520"/>
      <c r="I55" s="452"/>
      <c r="J55" s="453"/>
      <c r="K55" s="1518"/>
      <c r="L55" s="1555"/>
      <c r="M55" s="453"/>
      <c r="N55" s="452" t="s">
        <v>457</v>
      </c>
      <c r="O55" s="453"/>
      <c r="P55" s="474"/>
      <c r="Q55" s="453">
        <v>2</v>
      </c>
      <c r="R55" s="421"/>
      <c r="S55" s="1494"/>
      <c r="T55" s="79"/>
    </row>
    <row r="56" spans="1:20" s="13" customFormat="1" ht="12.25" customHeight="1">
      <c r="A56" s="1556"/>
      <c r="B56" s="555"/>
      <c r="C56" s="1518"/>
      <c r="D56" s="1519"/>
      <c r="E56" s="1520"/>
      <c r="F56" s="1518"/>
      <c r="G56" s="1519"/>
      <c r="H56" s="1520"/>
      <c r="I56" s="452"/>
      <c r="J56" s="453"/>
      <c r="K56" s="1518"/>
      <c r="L56" s="1555"/>
      <c r="M56" s="453"/>
      <c r="N56" s="452" t="s">
        <v>458</v>
      </c>
      <c r="O56" s="453"/>
      <c r="P56" s="474"/>
      <c r="Q56" s="453">
        <v>2</v>
      </c>
      <c r="R56" s="421"/>
      <c r="S56" s="1494"/>
      <c r="T56" s="79"/>
    </row>
    <row r="57" spans="1:20" s="13" customFormat="1" ht="12.25" customHeight="1">
      <c r="A57" s="1556"/>
      <c r="B57" s="555"/>
      <c r="C57" s="1518"/>
      <c r="D57" s="1519"/>
      <c r="E57" s="1520"/>
      <c r="F57" s="1518"/>
      <c r="G57" s="1519"/>
      <c r="H57" s="1520"/>
      <c r="I57" s="452"/>
      <c r="J57" s="453"/>
      <c r="K57" s="1518"/>
      <c r="L57" s="1555"/>
      <c r="M57" s="453"/>
      <c r="N57" s="452" t="s">
        <v>459</v>
      </c>
      <c r="O57" s="453"/>
      <c r="P57" s="474"/>
      <c r="Q57" s="453">
        <v>2</v>
      </c>
      <c r="R57" s="421"/>
      <c r="S57" s="1494"/>
      <c r="T57" s="79"/>
    </row>
    <row r="58" spans="1:20" s="13" customFormat="1" ht="12.25" customHeight="1">
      <c r="A58" s="1556"/>
      <c r="B58" s="555"/>
      <c r="C58" s="1518"/>
      <c r="D58" s="1519"/>
      <c r="E58" s="1520"/>
      <c r="F58" s="1518"/>
      <c r="G58" s="1519"/>
      <c r="H58" s="1520"/>
      <c r="I58" s="452"/>
      <c r="J58" s="453"/>
      <c r="K58" s="1518"/>
      <c r="L58" s="1555"/>
      <c r="M58" s="453"/>
      <c r="N58" s="452" t="s">
        <v>460</v>
      </c>
      <c r="O58" s="453"/>
      <c r="P58" s="474"/>
      <c r="Q58" s="453">
        <v>2</v>
      </c>
      <c r="R58" s="421"/>
      <c r="S58" s="1494"/>
      <c r="T58" s="79"/>
    </row>
    <row r="59" spans="1:20" s="13" customFormat="1" ht="12.25" customHeight="1" thickBot="1">
      <c r="A59" s="1483"/>
      <c r="B59" s="555"/>
      <c r="C59" s="1551"/>
      <c r="D59" s="1552"/>
      <c r="E59" s="1553"/>
      <c r="F59" s="1551"/>
      <c r="G59" s="1552"/>
      <c r="H59" s="1553"/>
      <c r="I59" s="452"/>
      <c r="J59" s="454"/>
      <c r="K59" s="1551"/>
      <c r="L59" s="1554"/>
      <c r="M59" s="454" t="s">
        <v>461</v>
      </c>
      <c r="N59" s="444"/>
      <c r="O59" s="454"/>
      <c r="P59" s="458"/>
      <c r="Q59" s="454">
        <v>2</v>
      </c>
      <c r="R59" s="419"/>
      <c r="S59" s="413" t="str">
        <f>"/ "&amp;SUM(Q49:Q59)</f>
        <v>/ 25</v>
      </c>
      <c r="T59" s="79"/>
    </row>
    <row r="60" spans="1:20" s="13" customFormat="1" ht="12.25" customHeight="1">
      <c r="A60" s="1482" t="s">
        <v>47</v>
      </c>
      <c r="B60" s="557"/>
      <c r="C60" s="1502"/>
      <c r="D60" s="1500"/>
      <c r="E60" s="1501"/>
      <c r="F60" s="1502"/>
      <c r="G60" s="1500"/>
      <c r="H60" s="1501"/>
      <c r="I60" s="442"/>
      <c r="J60" s="451"/>
      <c r="K60" s="1502"/>
      <c r="L60" s="1503"/>
      <c r="M60" s="451"/>
      <c r="N60" s="442"/>
      <c r="O60" s="451" t="s">
        <v>232</v>
      </c>
      <c r="P60" s="558"/>
      <c r="Q60" s="488">
        <v>2</v>
      </c>
      <c r="R60" s="418"/>
      <c r="S60" s="1493">
        <f>SUM(R60:R65)</f>
        <v>0</v>
      </c>
      <c r="T60" s="79"/>
    </row>
    <row r="61" spans="1:20" s="13" customFormat="1" ht="12.25" customHeight="1">
      <c r="A61" s="1556"/>
      <c r="B61" s="555"/>
      <c r="C61" s="1518"/>
      <c r="D61" s="1519"/>
      <c r="E61" s="1520"/>
      <c r="F61" s="1518"/>
      <c r="G61" s="1519"/>
      <c r="H61" s="1520"/>
      <c r="I61" s="444"/>
      <c r="J61" s="454"/>
      <c r="K61" s="1518"/>
      <c r="L61" s="1555"/>
      <c r="M61" s="454"/>
      <c r="N61" s="444"/>
      <c r="O61" s="454" t="s">
        <v>231</v>
      </c>
      <c r="P61" s="458"/>
      <c r="Q61" s="478">
        <v>2</v>
      </c>
      <c r="R61" s="419"/>
      <c r="S61" s="1494"/>
      <c r="T61" s="79"/>
    </row>
    <row r="62" spans="1:20" s="13" customFormat="1" ht="12.25" customHeight="1">
      <c r="A62" s="1556"/>
      <c r="B62" s="555"/>
      <c r="C62" s="1518"/>
      <c r="D62" s="1519"/>
      <c r="E62" s="1520"/>
      <c r="F62" s="1518"/>
      <c r="G62" s="1519"/>
      <c r="H62" s="1520"/>
      <c r="I62" s="444"/>
      <c r="J62" s="454"/>
      <c r="K62" s="1518"/>
      <c r="L62" s="1555"/>
      <c r="M62" s="454"/>
      <c r="N62" s="444"/>
      <c r="O62" s="454" t="s">
        <v>197</v>
      </c>
      <c r="P62" s="458"/>
      <c r="Q62" s="454">
        <v>2</v>
      </c>
      <c r="R62" s="419"/>
      <c r="S62" s="1494"/>
      <c r="T62" s="79"/>
    </row>
    <row r="63" spans="1:20" s="13" customFormat="1" ht="12.25" customHeight="1">
      <c r="A63" s="1556"/>
      <c r="B63" s="555"/>
      <c r="C63" s="1518"/>
      <c r="D63" s="1519"/>
      <c r="E63" s="1520"/>
      <c r="F63" s="1518"/>
      <c r="G63" s="1519"/>
      <c r="H63" s="1520"/>
      <c r="I63" s="444"/>
      <c r="J63" s="454"/>
      <c r="K63" s="1518"/>
      <c r="L63" s="1555"/>
      <c r="M63" s="454"/>
      <c r="N63" s="444"/>
      <c r="O63" s="454" t="s">
        <v>462</v>
      </c>
      <c r="P63" s="458"/>
      <c r="Q63" s="454">
        <v>2</v>
      </c>
      <c r="R63" s="419"/>
      <c r="S63" s="1494"/>
      <c r="T63" s="79"/>
    </row>
    <row r="64" spans="1:20" s="13" customFormat="1" ht="12.25" customHeight="1">
      <c r="A64" s="1556"/>
      <c r="B64" s="555"/>
      <c r="C64" s="1518"/>
      <c r="D64" s="1519"/>
      <c r="E64" s="1520"/>
      <c r="F64" s="1518"/>
      <c r="G64" s="1519"/>
      <c r="H64" s="1520"/>
      <c r="I64" s="444"/>
      <c r="J64" s="454"/>
      <c r="K64" s="1518"/>
      <c r="L64" s="1555"/>
      <c r="M64" s="478"/>
      <c r="N64" s="444"/>
      <c r="O64" s="454" t="s">
        <v>200</v>
      </c>
      <c r="P64" s="458" t="s">
        <v>195</v>
      </c>
      <c r="Q64" s="454">
        <v>3</v>
      </c>
      <c r="R64" s="419"/>
      <c r="S64" s="1494"/>
      <c r="T64" s="79"/>
    </row>
    <row r="65" spans="1:23" s="13" customFormat="1" ht="12.25" customHeight="1" thickBot="1">
      <c r="A65" s="1556"/>
      <c r="B65" s="555"/>
      <c r="C65" s="1518"/>
      <c r="D65" s="1519"/>
      <c r="E65" s="1520"/>
      <c r="F65" s="1518"/>
      <c r="G65" s="1519"/>
      <c r="H65" s="1520"/>
      <c r="I65" s="444"/>
      <c r="J65" s="454"/>
      <c r="K65" s="1518"/>
      <c r="L65" s="1555"/>
      <c r="M65" s="453"/>
      <c r="N65" s="452"/>
      <c r="O65" s="454" t="s">
        <v>463</v>
      </c>
      <c r="P65" s="458"/>
      <c r="Q65" s="454">
        <v>2</v>
      </c>
      <c r="R65" s="419"/>
      <c r="S65" s="415" t="str">
        <f>"/ "&amp;SUM(Q60:Q65)</f>
        <v>/ 13</v>
      </c>
      <c r="T65" s="79"/>
    </row>
    <row r="66" spans="1:23" s="13" customFormat="1" ht="11.15" customHeight="1">
      <c r="A66" s="1521" t="s">
        <v>81</v>
      </c>
      <c r="B66" s="481"/>
      <c r="C66" s="1523"/>
      <c r="D66" s="1524"/>
      <c r="E66" s="1524"/>
      <c r="F66" s="1524"/>
      <c r="G66" s="1524"/>
      <c r="H66" s="1524"/>
      <c r="I66" s="1524"/>
      <c r="J66" s="1524"/>
      <c r="K66" s="1524"/>
      <c r="L66" s="1524"/>
      <c r="M66" s="1524"/>
      <c r="N66" s="1524"/>
      <c r="O66" s="1524"/>
      <c r="P66" s="1525"/>
      <c r="Q66" s="1532">
        <v>3</v>
      </c>
      <c r="R66" s="1530"/>
      <c r="S66" s="416">
        <f>R66</f>
        <v>0</v>
      </c>
      <c r="T66" s="79"/>
    </row>
    <row r="67" spans="1:23" s="13" customFormat="1" ht="12.25" customHeight="1" thickBot="1">
      <c r="A67" s="1522"/>
      <c r="B67" s="482"/>
      <c r="C67" s="1526"/>
      <c r="D67" s="1527"/>
      <c r="E67" s="1527"/>
      <c r="F67" s="1527"/>
      <c r="G67" s="1527"/>
      <c r="H67" s="1527"/>
      <c r="I67" s="1527"/>
      <c r="J67" s="1527"/>
      <c r="K67" s="1527"/>
      <c r="L67" s="1527"/>
      <c r="M67" s="1527"/>
      <c r="N67" s="1527"/>
      <c r="O67" s="1527"/>
      <c r="P67" s="1528"/>
      <c r="Q67" s="1533"/>
      <c r="R67" s="1531"/>
      <c r="S67" s="417" t="str">
        <f>"/ "&amp;SUM(Q66)</f>
        <v>/ 3</v>
      </c>
      <c r="T67" s="137"/>
      <c r="U67" s="7"/>
      <c r="V67" s="6"/>
    </row>
    <row r="68" spans="1:23" ht="12" customHeight="1">
      <c r="A68" s="1482" t="s">
        <v>1</v>
      </c>
      <c r="B68" s="1488" t="s">
        <v>2</v>
      </c>
      <c r="C68" s="1489"/>
      <c r="D68" s="1489"/>
      <c r="E68" s="1489"/>
      <c r="F68" s="1489"/>
      <c r="G68" s="1489"/>
      <c r="H68" s="1489"/>
      <c r="I68" s="1490"/>
      <c r="J68" s="1488" t="s">
        <v>19</v>
      </c>
      <c r="K68" s="1489"/>
      <c r="L68" s="1490"/>
      <c r="M68" s="1488" t="s">
        <v>17</v>
      </c>
      <c r="N68" s="1490"/>
      <c r="O68" s="1488" t="s">
        <v>3</v>
      </c>
      <c r="P68" s="1490"/>
      <c r="Q68" s="1542" t="s">
        <v>81</v>
      </c>
      <c r="R68" s="1521">
        <f>SUM(S4,S10,S21,S36,S45,S49,S60,S66)</f>
        <v>0</v>
      </c>
      <c r="S68" s="1544"/>
      <c r="T68" s="71"/>
    </row>
    <row r="69" spans="1:23" ht="12" customHeight="1" thickBot="1">
      <c r="A69" s="1483"/>
      <c r="B69" s="398" t="s">
        <v>5</v>
      </c>
      <c r="C69" s="1480" t="s">
        <v>155</v>
      </c>
      <c r="D69" s="1491"/>
      <c r="E69" s="1492"/>
      <c r="F69" s="1480" t="s">
        <v>7</v>
      </c>
      <c r="G69" s="1491"/>
      <c r="H69" s="1492"/>
      <c r="I69" s="399" t="s">
        <v>9</v>
      </c>
      <c r="J69" s="398" t="s">
        <v>31</v>
      </c>
      <c r="K69" s="1480" t="s">
        <v>14</v>
      </c>
      <c r="L69" s="1481"/>
      <c r="M69" s="398" t="s">
        <v>27</v>
      </c>
      <c r="N69" s="399" t="s">
        <v>25</v>
      </c>
      <c r="O69" s="400" t="s">
        <v>27</v>
      </c>
      <c r="P69" s="399" t="s">
        <v>49</v>
      </c>
      <c r="Q69" s="1543"/>
      <c r="R69" s="1545"/>
      <c r="S69" s="1546"/>
      <c r="T69" s="71"/>
    </row>
    <row r="70" spans="1:23" s="13" customFormat="1" ht="12.25" customHeight="1">
      <c r="A70" s="401" t="s">
        <v>32</v>
      </c>
      <c r="B70" s="483"/>
      <c r="C70" s="1488">
        <f>SUM(Q11:Q19,Q41:Q44)</f>
        <v>13</v>
      </c>
      <c r="D70" s="1489"/>
      <c r="E70" s="1557"/>
      <c r="F70" s="1486">
        <f>SUM(Q20,Q36:Q40)</f>
        <v>11</v>
      </c>
      <c r="G70" s="1489"/>
      <c r="H70" s="1557"/>
      <c r="I70" s="450">
        <f>SUM(Q45:Q48)</f>
        <v>4</v>
      </c>
      <c r="J70" s="401">
        <f>SUM(Q10)</f>
        <v>3</v>
      </c>
      <c r="K70" s="1486">
        <f>SUM(Q21:Q35)</f>
        <v>15</v>
      </c>
      <c r="L70" s="1490"/>
      <c r="M70" s="401">
        <f>SUM(Q49,Q53,Q59)</f>
        <v>8</v>
      </c>
      <c r="N70" s="450">
        <f>SUM(Q50:Q52,Q54:Q58)</f>
        <v>17</v>
      </c>
      <c r="O70" s="401">
        <f>SUM(Q4:Q6,Q8:Q9,Q60:Q63,Q65)</f>
        <v>20</v>
      </c>
      <c r="P70" s="450">
        <f>SUM(Q7,Q64)</f>
        <v>6</v>
      </c>
      <c r="Q70" s="484">
        <f>Q66</f>
        <v>3</v>
      </c>
      <c r="R70" s="1545"/>
      <c r="S70" s="1546"/>
      <c r="T70" s="72"/>
      <c r="U70" s="6"/>
      <c r="W70" s="6"/>
    </row>
    <row r="71" spans="1:23" s="13" customFormat="1" ht="12.25" customHeight="1" thickBot="1">
      <c r="A71" s="398" t="s">
        <v>4</v>
      </c>
      <c r="B71" s="485"/>
      <c r="C71" s="1541">
        <f>SUM(R11:R19,R41:R44)</f>
        <v>0</v>
      </c>
      <c r="D71" s="1491"/>
      <c r="E71" s="1492"/>
      <c r="F71" s="1480">
        <f>SUM(R20,R36:R40)</f>
        <v>0</v>
      </c>
      <c r="G71" s="1491"/>
      <c r="H71" s="1492"/>
      <c r="I71" s="399">
        <f>SUM(R45:R48)</f>
        <v>0</v>
      </c>
      <c r="J71" s="398">
        <f>SUM(R10)</f>
        <v>0</v>
      </c>
      <c r="K71" s="1480">
        <f>SUM(R21:R35)</f>
        <v>0</v>
      </c>
      <c r="L71" s="1481"/>
      <c r="M71" s="398">
        <f>SUM(R49,R53,R59)</f>
        <v>0</v>
      </c>
      <c r="N71" s="399">
        <f>SUM(R50:R52,R54:R58)</f>
        <v>0</v>
      </c>
      <c r="O71" s="398">
        <f>SUM(R4:R6,R8:R9,R60:R63,R65)</f>
        <v>0</v>
      </c>
      <c r="P71" s="399">
        <f>SUM(R7,R64)</f>
        <v>0</v>
      </c>
      <c r="Q71" s="398">
        <f>R66</f>
        <v>0</v>
      </c>
      <c r="R71" s="1534" t="str">
        <f>"/ "&amp;SUM(Q4:Q67)</f>
        <v>/ 100</v>
      </c>
      <c r="S71" s="1535"/>
      <c r="T71" s="72"/>
      <c r="U71" s="6"/>
      <c r="W71" s="6"/>
    </row>
    <row r="72" spans="1:23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146"/>
      <c r="T72" s="71"/>
    </row>
    <row r="73" spans="1:23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146"/>
      <c r="T73" s="71"/>
    </row>
    <row r="74" spans="1:23" ht="14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147"/>
      <c r="R74" s="72"/>
      <c r="S74" s="148"/>
      <c r="T74" s="71"/>
    </row>
    <row r="75" spans="1:23" ht="14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2"/>
      <c r="R75" s="72"/>
      <c r="S75" s="148"/>
      <c r="T75" s="71"/>
    </row>
    <row r="76" spans="1:23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146"/>
      <c r="T76" s="71"/>
    </row>
    <row r="77" spans="1:23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146"/>
      <c r="T77" s="71"/>
    </row>
    <row r="78" spans="1:23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146"/>
      <c r="T78" s="71"/>
    </row>
    <row r="79" spans="1:23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146"/>
      <c r="T79" s="71"/>
    </row>
    <row r="80" spans="1:23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146"/>
      <c r="T80" s="71"/>
    </row>
    <row r="81" spans="1:20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146"/>
      <c r="T81" s="71"/>
    </row>
    <row r="82" spans="1:20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146"/>
      <c r="T82" s="71"/>
    </row>
    <row r="83" spans="1:20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146"/>
      <c r="T83" s="71"/>
    </row>
    <row r="84" spans="1:20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146"/>
      <c r="T84" s="71"/>
    </row>
    <row r="85" spans="1:20">
      <c r="A85" s="71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146"/>
      <c r="T85" s="71"/>
    </row>
    <row r="86" spans="1:20">
      <c r="A86" s="71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146"/>
      <c r="T86" s="71"/>
    </row>
    <row r="87" spans="1:20">
      <c r="A87" s="71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146"/>
      <c r="T87" s="71"/>
    </row>
    <row r="88" spans="1:20">
      <c r="A88" s="71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146"/>
      <c r="T88" s="71"/>
    </row>
    <row r="89" spans="1:20">
      <c r="A89" s="71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146"/>
      <c r="T89" s="71"/>
    </row>
    <row r="90" spans="1:20">
      <c r="A90" s="71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146"/>
      <c r="T90" s="71"/>
    </row>
    <row r="91" spans="1:20">
      <c r="A91" s="71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146"/>
      <c r="T91" s="71"/>
    </row>
    <row r="92" spans="1:20">
      <c r="A92" s="71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146"/>
      <c r="T92" s="71"/>
    </row>
    <row r="93" spans="1:20">
      <c r="A93" s="71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146"/>
      <c r="T93" s="71"/>
    </row>
    <row r="94" spans="1:20">
      <c r="A94" s="71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146"/>
      <c r="T94" s="71"/>
    </row>
    <row r="95" spans="1:20">
      <c r="A95" s="71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146"/>
      <c r="T95" s="71"/>
    </row>
    <row r="96" spans="1:20">
      <c r="A96" s="71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146"/>
      <c r="T96" s="71"/>
    </row>
    <row r="97" spans="1:20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146"/>
      <c r="T97" s="71"/>
    </row>
    <row r="98" spans="1:20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146"/>
      <c r="T98" s="71"/>
    </row>
    <row r="99" spans="1:20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146"/>
      <c r="T99" s="71"/>
    </row>
    <row r="100" spans="1:20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146"/>
      <c r="T100" s="71"/>
    </row>
    <row r="101" spans="1:20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146"/>
      <c r="T101" s="71"/>
    </row>
    <row r="102" spans="1:20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146"/>
      <c r="T102" s="71"/>
    </row>
    <row r="103" spans="1:20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146"/>
      <c r="T103" s="71"/>
    </row>
    <row r="104" spans="1:20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146"/>
      <c r="T104" s="71"/>
    </row>
    <row r="105" spans="1:20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146"/>
      <c r="T105" s="71"/>
    </row>
    <row r="106" spans="1:20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146"/>
      <c r="T106" s="71"/>
    </row>
    <row r="107" spans="1:20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146"/>
      <c r="T107" s="71"/>
    </row>
    <row r="108" spans="1:20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146"/>
      <c r="T108" s="71"/>
    </row>
    <row r="109" spans="1:20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146"/>
      <c r="T109" s="71"/>
    </row>
    <row r="110" spans="1:20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146"/>
      <c r="T110" s="71"/>
    </row>
    <row r="111" spans="1:20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146"/>
      <c r="T111" s="71"/>
    </row>
    <row r="112" spans="1:20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146"/>
      <c r="T112" s="71"/>
    </row>
    <row r="113" spans="1:20">
      <c r="A113" s="71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146"/>
      <c r="T113" s="71"/>
    </row>
    <row r="114" spans="1:20">
      <c r="A114" s="71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146"/>
      <c r="T114" s="71"/>
    </row>
    <row r="115" spans="1:20">
      <c r="A115" s="71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146"/>
      <c r="T115" s="71"/>
    </row>
    <row r="116" spans="1:20">
      <c r="A116" s="71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146"/>
      <c r="T116" s="71"/>
    </row>
    <row r="117" spans="1:20">
      <c r="A117" s="71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146"/>
      <c r="T117" s="71"/>
    </row>
    <row r="118" spans="1:20">
      <c r="A118" s="71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146"/>
      <c r="T118" s="71"/>
    </row>
    <row r="119" spans="1:20">
      <c r="A119" s="71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146"/>
      <c r="T119" s="71"/>
    </row>
    <row r="120" spans="1:20">
      <c r="A120" s="71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146"/>
      <c r="T120" s="71"/>
    </row>
    <row r="121" spans="1:20">
      <c r="A121" s="71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146"/>
      <c r="T121" s="71"/>
    </row>
    <row r="122" spans="1:20">
      <c r="A122" s="71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146"/>
      <c r="T122" s="71"/>
    </row>
    <row r="123" spans="1:20">
      <c r="A123" s="71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146"/>
      <c r="T123" s="71"/>
    </row>
    <row r="124" spans="1:20">
      <c r="A124" s="71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146"/>
      <c r="T124" s="71"/>
    </row>
    <row r="125" spans="1:20">
      <c r="A125" s="71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146"/>
      <c r="T125" s="71"/>
    </row>
    <row r="126" spans="1:20">
      <c r="A126" s="71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146"/>
      <c r="T126" s="71"/>
    </row>
    <row r="127" spans="1:20">
      <c r="A127" s="71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146"/>
      <c r="T127" s="71"/>
    </row>
    <row r="128" spans="1:20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146"/>
      <c r="T128" s="71"/>
    </row>
    <row r="129" spans="1:20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146"/>
      <c r="T129" s="71"/>
    </row>
    <row r="130" spans="1:20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146"/>
      <c r="T130" s="71"/>
    </row>
    <row r="131" spans="1:20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146"/>
      <c r="T131" s="71"/>
    </row>
    <row r="132" spans="1:20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146"/>
      <c r="T132" s="71"/>
    </row>
    <row r="133" spans="1:20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146"/>
      <c r="T133" s="71"/>
    </row>
    <row r="134" spans="1:20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146"/>
      <c r="T134" s="71"/>
    </row>
    <row r="135" spans="1:20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146"/>
      <c r="T135" s="71"/>
    </row>
    <row r="136" spans="1:20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  <c r="Q136" s="71"/>
      <c r="R136" s="71"/>
      <c r="S136" s="146"/>
      <c r="T136" s="71"/>
    </row>
    <row r="137" spans="1:20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  <c r="S137" s="146"/>
      <c r="T137" s="71"/>
    </row>
    <row r="138" spans="1:20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146"/>
      <c r="T138" s="71"/>
    </row>
    <row r="139" spans="1:20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  <c r="S139" s="146"/>
      <c r="T139" s="71"/>
    </row>
    <row r="140" spans="1:20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71"/>
      <c r="S140" s="146"/>
      <c r="T140" s="71"/>
    </row>
    <row r="141" spans="1:20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71"/>
      <c r="S141" s="146"/>
      <c r="T141" s="71"/>
    </row>
    <row r="142" spans="1:20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146"/>
      <c r="T142" s="71"/>
    </row>
    <row r="143" spans="1:20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146"/>
      <c r="T143" s="71"/>
    </row>
    <row r="144" spans="1:20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  <c r="Q144" s="71"/>
      <c r="R144" s="71"/>
      <c r="S144" s="146"/>
      <c r="T144" s="71"/>
    </row>
    <row r="145" spans="1:20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71"/>
      <c r="S145" s="146"/>
      <c r="T145" s="71"/>
    </row>
    <row r="146" spans="1:20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146"/>
      <c r="T146" s="71"/>
    </row>
    <row r="147" spans="1:20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71"/>
      <c r="S147" s="146"/>
      <c r="T147" s="71"/>
    </row>
    <row r="148" spans="1:20">
      <c r="A148" s="71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146"/>
      <c r="T148" s="71"/>
    </row>
    <row r="149" spans="1:20">
      <c r="A149" s="71"/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  <c r="Q149" s="71"/>
      <c r="R149" s="71"/>
      <c r="S149" s="146"/>
      <c r="T149" s="71"/>
    </row>
    <row r="150" spans="1:20">
      <c r="A150" s="71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71"/>
      <c r="S150" s="146"/>
      <c r="T150" s="71"/>
    </row>
    <row r="151" spans="1:20">
      <c r="A151" s="71"/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146"/>
      <c r="T151" s="71"/>
    </row>
    <row r="152" spans="1:20">
      <c r="A152" s="71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  <c r="S152" s="146"/>
      <c r="T152" s="71"/>
    </row>
    <row r="153" spans="1:20">
      <c r="A153" s="71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  <c r="Q153" s="71"/>
      <c r="R153" s="71"/>
      <c r="S153" s="146"/>
      <c r="T153" s="71"/>
    </row>
    <row r="154" spans="1:20">
      <c r="A154" s="71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146"/>
      <c r="T154" s="71"/>
    </row>
    <row r="155" spans="1:20">
      <c r="A155" s="71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146"/>
      <c r="T155" s="71"/>
    </row>
    <row r="156" spans="1:20">
      <c r="A156" s="71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71"/>
      <c r="S156" s="146"/>
      <c r="T156" s="71"/>
    </row>
    <row r="157" spans="1:20">
      <c r="A157" s="71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  <c r="Q157" s="71"/>
      <c r="R157" s="71"/>
      <c r="S157" s="146"/>
      <c r="T157" s="71"/>
    </row>
    <row r="158" spans="1:20">
      <c r="A158" s="71"/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  <c r="Q158" s="71"/>
      <c r="R158" s="71"/>
      <c r="S158" s="146"/>
      <c r="T158" s="71"/>
    </row>
    <row r="159" spans="1:20">
      <c r="A159" s="71"/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1"/>
      <c r="S159" s="146"/>
      <c r="T159" s="71"/>
    </row>
    <row r="160" spans="1:20">
      <c r="A160" s="71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146"/>
      <c r="T160" s="71"/>
    </row>
    <row r="161" spans="1:20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146"/>
      <c r="T161" s="71"/>
    </row>
    <row r="162" spans="1:20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  <c r="Q162" s="71"/>
      <c r="R162" s="71"/>
      <c r="S162" s="146"/>
      <c r="T162" s="71"/>
    </row>
    <row r="163" spans="1:20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146"/>
      <c r="T163" s="71"/>
    </row>
    <row r="164" spans="1:20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146"/>
      <c r="T164" s="71"/>
    </row>
    <row r="165" spans="1:20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71"/>
      <c r="S165" s="146"/>
      <c r="T165" s="71"/>
    </row>
    <row r="166" spans="1:20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146"/>
      <c r="T166" s="71"/>
    </row>
    <row r="167" spans="1:20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146"/>
      <c r="T167" s="71"/>
    </row>
    <row r="168" spans="1:20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146"/>
      <c r="T168" s="71"/>
    </row>
    <row r="169" spans="1:20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146"/>
      <c r="T169" s="71"/>
    </row>
    <row r="170" spans="1:20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146"/>
      <c r="T170" s="71"/>
    </row>
    <row r="171" spans="1:20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146"/>
      <c r="T171" s="71"/>
    </row>
    <row r="172" spans="1:20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146"/>
      <c r="T172" s="71"/>
    </row>
    <row r="173" spans="1:20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146"/>
      <c r="T173" s="71"/>
    </row>
    <row r="174" spans="1:20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146"/>
      <c r="T174" s="71"/>
    </row>
    <row r="175" spans="1:20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146"/>
      <c r="T175" s="71"/>
    </row>
    <row r="176" spans="1:20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71"/>
      <c r="S176" s="146"/>
      <c r="T176" s="71"/>
    </row>
    <row r="177" spans="1:20">
      <c r="A177" s="71"/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71"/>
      <c r="S177" s="146"/>
      <c r="T177" s="71"/>
    </row>
    <row r="178" spans="1:20">
      <c r="A178" s="71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146"/>
      <c r="T178" s="71"/>
    </row>
    <row r="179" spans="1:20">
      <c r="A179" s="71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146"/>
      <c r="T179" s="71"/>
    </row>
    <row r="180" spans="1:20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146"/>
      <c r="T180" s="71"/>
    </row>
    <row r="181" spans="1:20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146"/>
      <c r="T181" s="71"/>
    </row>
    <row r="182" spans="1:20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71"/>
      <c r="S182" s="146"/>
      <c r="T182" s="71"/>
    </row>
    <row r="183" spans="1:20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146"/>
      <c r="T183" s="71"/>
    </row>
    <row r="184" spans="1:20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146"/>
      <c r="T184" s="71"/>
    </row>
    <row r="185" spans="1:20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146"/>
      <c r="T185" s="71"/>
    </row>
    <row r="186" spans="1:20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146"/>
      <c r="T186" s="71"/>
    </row>
    <row r="187" spans="1:20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146"/>
      <c r="T187" s="71"/>
    </row>
    <row r="188" spans="1:20">
      <c r="A188" s="71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146"/>
      <c r="T188" s="71"/>
    </row>
    <row r="189" spans="1:20">
      <c r="A189" s="71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146"/>
      <c r="T189" s="71"/>
    </row>
    <row r="190" spans="1:20">
      <c r="A190" s="71"/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  <c r="S190" s="146"/>
      <c r="T190" s="71"/>
    </row>
    <row r="191" spans="1:20">
      <c r="A191" s="71"/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71"/>
      <c r="S191" s="146"/>
      <c r="T191" s="71"/>
    </row>
    <row r="192" spans="1:20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  <c r="S192" s="146"/>
      <c r="T192" s="71"/>
    </row>
    <row r="193" spans="1:20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146"/>
      <c r="T193" s="71"/>
    </row>
    <row r="194" spans="1:20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146"/>
      <c r="T194" s="71"/>
    </row>
    <row r="195" spans="1:20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146"/>
      <c r="T195" s="71"/>
    </row>
    <row r="196" spans="1:20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146"/>
      <c r="T196" s="71"/>
    </row>
    <row r="197" spans="1:20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  <c r="S197" s="146"/>
      <c r="T197" s="71"/>
    </row>
    <row r="198" spans="1:20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146"/>
      <c r="T198" s="71"/>
    </row>
    <row r="199" spans="1:20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146"/>
      <c r="T199" s="71"/>
    </row>
    <row r="200" spans="1:20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  <c r="Q200" s="71"/>
      <c r="R200" s="71"/>
      <c r="S200" s="146"/>
      <c r="T200" s="71"/>
    </row>
    <row r="201" spans="1:20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146"/>
      <c r="T201" s="71"/>
    </row>
    <row r="202" spans="1:20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  <c r="Q202" s="71"/>
      <c r="R202" s="71"/>
      <c r="S202" s="146"/>
      <c r="T202" s="71"/>
    </row>
    <row r="203" spans="1:20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71"/>
      <c r="S203" s="146"/>
      <c r="T203" s="71"/>
    </row>
    <row r="204" spans="1:20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  <c r="S204" s="146"/>
      <c r="T204" s="71"/>
    </row>
    <row r="205" spans="1:20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  <c r="Q205" s="71"/>
      <c r="R205" s="71"/>
      <c r="S205" s="146"/>
      <c r="T205" s="71"/>
    </row>
    <row r="206" spans="1:20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146"/>
      <c r="T206" s="71"/>
    </row>
    <row r="207" spans="1:20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  <c r="S207" s="146"/>
      <c r="T207" s="71"/>
    </row>
    <row r="208" spans="1:20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1"/>
      <c r="S208" s="146"/>
      <c r="T208" s="71"/>
    </row>
    <row r="209" spans="1:20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  <c r="S209" s="146"/>
      <c r="T209" s="71"/>
    </row>
    <row r="210" spans="1:20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146"/>
      <c r="T210" s="71"/>
    </row>
    <row r="211" spans="1:20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  <c r="P211" s="71"/>
      <c r="Q211" s="71"/>
      <c r="R211" s="71"/>
      <c r="S211" s="146"/>
      <c r="T211" s="71"/>
    </row>
    <row r="212" spans="1:20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  <c r="P212" s="71"/>
      <c r="Q212" s="71"/>
      <c r="R212" s="71"/>
      <c r="S212" s="146"/>
      <c r="T212" s="71"/>
    </row>
    <row r="213" spans="1:20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71"/>
      <c r="O213" s="71"/>
      <c r="P213" s="71"/>
      <c r="Q213" s="71"/>
      <c r="R213" s="71"/>
      <c r="S213" s="146"/>
      <c r="T213" s="71"/>
    </row>
    <row r="214" spans="1:20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71"/>
      <c r="O214" s="71"/>
      <c r="P214" s="71"/>
      <c r="Q214" s="71"/>
      <c r="R214" s="71"/>
      <c r="S214" s="146"/>
      <c r="T214" s="71"/>
    </row>
    <row r="215" spans="1:20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1"/>
      <c r="O215" s="71"/>
      <c r="P215" s="71"/>
      <c r="Q215" s="71"/>
      <c r="R215" s="71"/>
      <c r="S215" s="146"/>
      <c r="T215" s="71"/>
    </row>
    <row r="216" spans="1:20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  <c r="P216" s="71"/>
      <c r="Q216" s="71"/>
      <c r="R216" s="71"/>
      <c r="S216" s="146"/>
      <c r="T216" s="71"/>
    </row>
    <row r="217" spans="1:20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  <c r="L217" s="71"/>
      <c r="M217" s="71"/>
      <c r="N217" s="71"/>
      <c r="O217" s="71"/>
      <c r="P217" s="71"/>
      <c r="Q217" s="71"/>
      <c r="R217" s="71"/>
      <c r="S217" s="146"/>
      <c r="T217" s="71"/>
    </row>
    <row r="218" spans="1:20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1"/>
      <c r="P218" s="71"/>
      <c r="Q218" s="71"/>
      <c r="R218" s="71"/>
      <c r="S218" s="146"/>
      <c r="T218" s="71"/>
    </row>
    <row r="219" spans="1:20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  <c r="L219" s="71"/>
      <c r="M219" s="71"/>
      <c r="N219" s="71"/>
      <c r="O219" s="71"/>
      <c r="P219" s="71"/>
      <c r="Q219" s="71"/>
      <c r="R219" s="71"/>
      <c r="S219" s="146"/>
      <c r="T219" s="71"/>
    </row>
    <row r="220" spans="1:20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1"/>
      <c r="P220" s="71"/>
      <c r="Q220" s="71"/>
      <c r="R220" s="71"/>
      <c r="S220" s="146"/>
      <c r="T220" s="71"/>
    </row>
    <row r="221" spans="1:20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71"/>
      <c r="P221" s="71"/>
      <c r="Q221" s="71"/>
      <c r="R221" s="71"/>
      <c r="S221" s="146"/>
      <c r="T221" s="71"/>
    </row>
    <row r="222" spans="1:20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  <c r="L222" s="71"/>
      <c r="M222" s="71"/>
      <c r="N222" s="71"/>
      <c r="O222" s="71"/>
      <c r="P222" s="71"/>
      <c r="Q222" s="71"/>
      <c r="R222" s="71"/>
      <c r="S222" s="146"/>
      <c r="T222" s="71"/>
    </row>
    <row r="223" spans="1:20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  <c r="L223" s="71"/>
      <c r="M223" s="71"/>
      <c r="N223" s="71"/>
      <c r="O223" s="71"/>
      <c r="P223" s="71"/>
      <c r="Q223" s="71"/>
      <c r="R223" s="71"/>
      <c r="S223" s="146"/>
      <c r="T223" s="71"/>
    </row>
    <row r="224" spans="1:20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  <c r="L224" s="71"/>
      <c r="M224" s="71"/>
      <c r="N224" s="71"/>
      <c r="O224" s="71"/>
      <c r="P224" s="71"/>
      <c r="Q224" s="71"/>
      <c r="R224" s="71"/>
      <c r="S224" s="146"/>
      <c r="T224" s="71"/>
    </row>
    <row r="225" spans="1:20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  <c r="L225" s="71"/>
      <c r="M225" s="71"/>
      <c r="N225" s="71"/>
      <c r="O225" s="71"/>
      <c r="P225" s="71"/>
      <c r="Q225" s="71"/>
      <c r="R225" s="71"/>
      <c r="S225" s="146"/>
      <c r="T225" s="71"/>
    </row>
    <row r="226" spans="1:20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  <c r="O226" s="71"/>
      <c r="P226" s="71"/>
      <c r="Q226" s="71"/>
      <c r="R226" s="71"/>
      <c r="S226" s="146"/>
      <c r="T226" s="71"/>
    </row>
    <row r="227" spans="1:20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  <c r="L227" s="71"/>
      <c r="M227" s="71"/>
      <c r="N227" s="71"/>
      <c r="O227" s="71"/>
      <c r="P227" s="71"/>
      <c r="Q227" s="71"/>
      <c r="R227" s="71"/>
      <c r="S227" s="146"/>
      <c r="T227" s="71"/>
    </row>
    <row r="228" spans="1:20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  <c r="L228" s="71"/>
      <c r="M228" s="71"/>
      <c r="N228" s="71"/>
      <c r="O228" s="71"/>
      <c r="P228" s="71"/>
      <c r="Q228" s="71"/>
      <c r="R228" s="71"/>
      <c r="S228" s="146"/>
      <c r="T228" s="71"/>
    </row>
    <row r="229" spans="1:20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  <c r="L229" s="71"/>
      <c r="M229" s="71"/>
      <c r="N229" s="71"/>
      <c r="O229" s="71"/>
      <c r="P229" s="71"/>
      <c r="Q229" s="71"/>
      <c r="R229" s="71"/>
      <c r="S229" s="146"/>
      <c r="T229" s="71"/>
    </row>
    <row r="230" spans="1:20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  <c r="L230" s="71"/>
      <c r="M230" s="71"/>
      <c r="N230" s="71"/>
      <c r="O230" s="71"/>
      <c r="P230" s="71"/>
      <c r="Q230" s="71"/>
      <c r="R230" s="71"/>
      <c r="S230" s="146"/>
      <c r="T230" s="71"/>
    </row>
    <row r="231" spans="1:20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  <c r="L231" s="71"/>
      <c r="M231" s="71"/>
      <c r="N231" s="71"/>
      <c r="O231" s="71"/>
      <c r="P231" s="71"/>
      <c r="Q231" s="71"/>
      <c r="R231" s="71"/>
      <c r="S231" s="146"/>
      <c r="T231" s="71"/>
    </row>
    <row r="232" spans="1:20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  <c r="L232" s="71"/>
      <c r="M232" s="71"/>
      <c r="N232" s="71"/>
      <c r="O232" s="71"/>
      <c r="P232" s="71"/>
      <c r="Q232" s="71"/>
      <c r="R232" s="71"/>
      <c r="S232" s="146"/>
      <c r="T232" s="71"/>
    </row>
    <row r="233" spans="1:20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  <c r="L233" s="71"/>
      <c r="M233" s="71"/>
      <c r="N233" s="71"/>
      <c r="O233" s="71"/>
      <c r="P233" s="71"/>
      <c r="Q233" s="71"/>
      <c r="R233" s="71"/>
      <c r="S233" s="146"/>
      <c r="T233" s="71"/>
    </row>
  </sheetData>
  <mergeCells count="205">
    <mergeCell ref="A1:M1"/>
    <mergeCell ref="O1:S1"/>
    <mergeCell ref="A2:A3"/>
    <mergeCell ref="B2:I2"/>
    <mergeCell ref="J2:L2"/>
    <mergeCell ref="M2:N2"/>
    <mergeCell ref="O2:P2"/>
    <mergeCell ref="Q2:S2"/>
    <mergeCell ref="C3:E3"/>
    <mergeCell ref="F3:H3"/>
    <mergeCell ref="C6:E6"/>
    <mergeCell ref="F6:H6"/>
    <mergeCell ref="K6:L6"/>
    <mergeCell ref="C7:E7"/>
    <mergeCell ref="F7:H7"/>
    <mergeCell ref="K7:L7"/>
    <mergeCell ref="K3:L3"/>
    <mergeCell ref="R3:S3"/>
    <mergeCell ref="A4:A9"/>
    <mergeCell ref="C4:E4"/>
    <mergeCell ref="F4:H4"/>
    <mergeCell ref="K4:L4"/>
    <mergeCell ref="S4:S8"/>
    <mergeCell ref="C5:E5"/>
    <mergeCell ref="F5:H5"/>
    <mergeCell ref="K5:L5"/>
    <mergeCell ref="S10:S17"/>
    <mergeCell ref="C11:E11"/>
    <mergeCell ref="F11:H11"/>
    <mergeCell ref="K11:L11"/>
    <mergeCell ref="C12:E12"/>
    <mergeCell ref="F12:H12"/>
    <mergeCell ref="C8:E8"/>
    <mergeCell ref="F8:H8"/>
    <mergeCell ref="K8:L8"/>
    <mergeCell ref="C9:E9"/>
    <mergeCell ref="F9:H9"/>
    <mergeCell ref="K9:L9"/>
    <mergeCell ref="C15:E15"/>
    <mergeCell ref="F15:H15"/>
    <mergeCell ref="K15:L15"/>
    <mergeCell ref="C16:E16"/>
    <mergeCell ref="F16:H16"/>
    <mergeCell ref="K16:L16"/>
    <mergeCell ref="K12:L12"/>
    <mergeCell ref="C13:E13"/>
    <mergeCell ref="F13:H13"/>
    <mergeCell ref="K13:L13"/>
    <mergeCell ref="C14:E14"/>
    <mergeCell ref="F14:H14"/>
    <mergeCell ref="K14:L14"/>
    <mergeCell ref="C19:E19"/>
    <mergeCell ref="F19:H19"/>
    <mergeCell ref="K19:L19"/>
    <mergeCell ref="C20:E20"/>
    <mergeCell ref="F20:H20"/>
    <mergeCell ref="K20:L20"/>
    <mergeCell ref="C17:E17"/>
    <mergeCell ref="F17:H17"/>
    <mergeCell ref="K17:L17"/>
    <mergeCell ref="C18:E18"/>
    <mergeCell ref="F18:H18"/>
    <mergeCell ref="K18:L18"/>
    <mergeCell ref="C21:E21"/>
    <mergeCell ref="F21:H21"/>
    <mergeCell ref="K21:K25"/>
    <mergeCell ref="S21:S34"/>
    <mergeCell ref="C22:E22"/>
    <mergeCell ref="F22:H22"/>
    <mergeCell ref="C23:E23"/>
    <mergeCell ref="F23:H23"/>
    <mergeCell ref="C24:E24"/>
    <mergeCell ref="F24:H24"/>
    <mergeCell ref="C25:E25"/>
    <mergeCell ref="F25:H25"/>
    <mergeCell ref="C26:E26"/>
    <mergeCell ref="F26:H26"/>
    <mergeCell ref="K26:K29"/>
    <mergeCell ref="C27:E27"/>
    <mergeCell ref="F27:H27"/>
    <mergeCell ref="C28:E28"/>
    <mergeCell ref="F28:H28"/>
    <mergeCell ref="C29:E29"/>
    <mergeCell ref="C33:E33"/>
    <mergeCell ref="F33:H33"/>
    <mergeCell ref="K33:K35"/>
    <mergeCell ref="C34:E34"/>
    <mergeCell ref="F34:H34"/>
    <mergeCell ref="C35:E35"/>
    <mergeCell ref="F35:H35"/>
    <mergeCell ref="F29:H29"/>
    <mergeCell ref="C30:E30"/>
    <mergeCell ref="F30:H30"/>
    <mergeCell ref="K30:K32"/>
    <mergeCell ref="C31:E31"/>
    <mergeCell ref="F31:H31"/>
    <mergeCell ref="C32:E32"/>
    <mergeCell ref="F32:H32"/>
    <mergeCell ref="C36:E36"/>
    <mergeCell ref="S36:S43"/>
    <mergeCell ref="C37:E37"/>
    <mergeCell ref="C38:E38"/>
    <mergeCell ref="C39:E39"/>
    <mergeCell ref="C40:E40"/>
    <mergeCell ref="C41:E41"/>
    <mergeCell ref="F41:H41"/>
    <mergeCell ref="C42:E42"/>
    <mergeCell ref="F42:H42"/>
    <mergeCell ref="K45:L45"/>
    <mergeCell ref="S45:S47"/>
    <mergeCell ref="C46:E46"/>
    <mergeCell ref="F46:H46"/>
    <mergeCell ref="K46:L46"/>
    <mergeCell ref="C47:E47"/>
    <mergeCell ref="F47:H47"/>
    <mergeCell ref="K47:L47"/>
    <mergeCell ref="C43:E43"/>
    <mergeCell ref="F43:H43"/>
    <mergeCell ref="C44:E44"/>
    <mergeCell ref="F44:H44"/>
    <mergeCell ref="C45:E45"/>
    <mergeCell ref="F45:H45"/>
    <mergeCell ref="C48:E48"/>
    <mergeCell ref="F48:H48"/>
    <mergeCell ref="K48:L48"/>
    <mergeCell ref="A49:A59"/>
    <mergeCell ref="C49:E49"/>
    <mergeCell ref="F49:H49"/>
    <mergeCell ref="K49:L49"/>
    <mergeCell ref="C53:E53"/>
    <mergeCell ref="F53:H53"/>
    <mergeCell ref="K53:L53"/>
    <mergeCell ref="A10:A48"/>
    <mergeCell ref="C10:E10"/>
    <mergeCell ref="F10:H10"/>
    <mergeCell ref="K10:L10"/>
    <mergeCell ref="C56:E56"/>
    <mergeCell ref="F56:H56"/>
    <mergeCell ref="K56:L56"/>
    <mergeCell ref="C57:E57"/>
    <mergeCell ref="F57:H57"/>
    <mergeCell ref="K57:L57"/>
    <mergeCell ref="C54:E54"/>
    <mergeCell ref="F54:H54"/>
    <mergeCell ref="K54:L54"/>
    <mergeCell ref="C55:E55"/>
    <mergeCell ref="F55:H55"/>
    <mergeCell ref="K55:L55"/>
    <mergeCell ref="S60:S64"/>
    <mergeCell ref="C61:E61"/>
    <mergeCell ref="F61:H61"/>
    <mergeCell ref="K61:L61"/>
    <mergeCell ref="C62:E62"/>
    <mergeCell ref="F62:H62"/>
    <mergeCell ref="C58:E58"/>
    <mergeCell ref="F58:H58"/>
    <mergeCell ref="K58:L58"/>
    <mergeCell ref="C59:E59"/>
    <mergeCell ref="F59:H59"/>
    <mergeCell ref="K59:L59"/>
    <mergeCell ref="S49:S58"/>
    <mergeCell ref="C50:E50"/>
    <mergeCell ref="F50:H50"/>
    <mergeCell ref="K50:L50"/>
    <mergeCell ref="C51:E51"/>
    <mergeCell ref="F51:H51"/>
    <mergeCell ref="K51:L51"/>
    <mergeCell ref="C52:E52"/>
    <mergeCell ref="F52:H52"/>
    <mergeCell ref="K52:L52"/>
    <mergeCell ref="C65:E65"/>
    <mergeCell ref="F65:H65"/>
    <mergeCell ref="K65:L65"/>
    <mergeCell ref="A66:A67"/>
    <mergeCell ref="C66:P67"/>
    <mergeCell ref="Q66:Q67"/>
    <mergeCell ref="K62:L62"/>
    <mergeCell ref="C63:E63"/>
    <mergeCell ref="F63:H63"/>
    <mergeCell ref="K63:L63"/>
    <mergeCell ref="C64:E64"/>
    <mergeCell ref="F64:H64"/>
    <mergeCell ref="K64:L64"/>
    <mergeCell ref="A60:A65"/>
    <mergeCell ref="C60:E60"/>
    <mergeCell ref="F60:H60"/>
    <mergeCell ref="K60:L60"/>
    <mergeCell ref="A68:A69"/>
    <mergeCell ref="B68:I68"/>
    <mergeCell ref="J68:L68"/>
    <mergeCell ref="M68:N68"/>
    <mergeCell ref="O68:P68"/>
    <mergeCell ref="Q68:Q69"/>
    <mergeCell ref="R68:S70"/>
    <mergeCell ref="C69:E69"/>
    <mergeCell ref="F69:H69"/>
    <mergeCell ref="R71:S71"/>
    <mergeCell ref="K69:L69"/>
    <mergeCell ref="C70:E70"/>
    <mergeCell ref="F70:H70"/>
    <mergeCell ref="K70:L70"/>
    <mergeCell ref="C71:E71"/>
    <mergeCell ref="F71:H71"/>
    <mergeCell ref="K71:L71"/>
    <mergeCell ref="R66:R67"/>
  </mergeCells>
  <phoneticPr fontId="1"/>
  <printOptions horizontalCentered="1" verticalCentered="1"/>
  <pageMargins left="0.51181102362204722" right="0.51181102362204722" top="0" bottom="0" header="0.31496062992125984" footer="0.31496062992125984"/>
  <pageSetup paperSize="9" scale="92" orientation="portrait" r:id="rId1"/>
  <rowBreaks count="1" manualBreakCount="1">
    <brk id="73" max="16383" man="1"/>
  </rowBreaks>
  <colBreaks count="1" manualBreakCount="1">
    <brk id="19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Y74"/>
  <sheetViews>
    <sheetView view="pageBreakPreview" topLeftCell="A46" zoomScale="60" zoomScaleNormal="100" workbookViewId="0">
      <selection activeCell="C72" sqref="C72"/>
    </sheetView>
  </sheetViews>
  <sheetFormatPr defaultColWidth="9" defaultRowHeight="13"/>
  <cols>
    <col min="1" max="1" width="6.26953125" style="784" customWidth="1"/>
    <col min="2" max="2" width="0" style="784" hidden="1" customWidth="1"/>
    <col min="3" max="3" width="6.90625" style="784" customWidth="1"/>
    <col min="4" max="4" width="7.453125" style="784" hidden="1" customWidth="1"/>
    <col min="5" max="5" width="5" style="784" customWidth="1"/>
    <col min="6" max="6" width="4.36328125" style="784" customWidth="1"/>
    <col min="7" max="7" width="3.08984375" style="784" customWidth="1"/>
    <col min="8" max="8" width="4.36328125" style="784" customWidth="1"/>
    <col min="9" max="9" width="11.26953125" style="784" customWidth="1"/>
    <col min="10" max="10" width="8.7265625" style="784" customWidth="1"/>
    <col min="11" max="11" width="6.90625" style="784" customWidth="1"/>
    <col min="12" max="12" width="5" style="784" customWidth="1"/>
    <col min="13" max="13" width="8.7265625" style="784" customWidth="1"/>
    <col min="14" max="14" width="10.6328125" style="784" customWidth="1"/>
    <col min="15" max="18" width="8.7265625" style="784" customWidth="1"/>
    <col min="19" max="19" width="5.90625" style="784" customWidth="1"/>
    <col min="20" max="20" width="5" style="784" customWidth="1"/>
    <col min="21" max="21" width="6.7265625" style="835" customWidth="1"/>
    <col min="22" max="16384" width="9" style="784"/>
  </cols>
  <sheetData>
    <row r="1" spans="1:21" ht="21.5" thickBot="1">
      <c r="A1" s="1592" t="s">
        <v>511</v>
      </c>
      <c r="B1" s="1593"/>
      <c r="C1" s="1593"/>
      <c r="D1" s="1593"/>
      <c r="E1" s="1593"/>
      <c r="F1" s="1593"/>
      <c r="G1" s="1593"/>
      <c r="H1" s="1593"/>
      <c r="I1" s="1593"/>
      <c r="J1" s="1593"/>
      <c r="K1" s="1593"/>
      <c r="L1" s="1593"/>
      <c r="M1" s="1594"/>
      <c r="N1" s="783" t="s">
        <v>0</v>
      </c>
      <c r="O1" s="1595"/>
      <c r="P1" s="1596"/>
      <c r="Q1" s="1596"/>
      <c r="R1" s="1596"/>
      <c r="S1" s="1596"/>
      <c r="T1" s="1596"/>
      <c r="U1" s="1597"/>
    </row>
    <row r="2" spans="1:21" s="785" customFormat="1" ht="14">
      <c r="A2" s="1598" t="s">
        <v>1</v>
      </c>
      <c r="B2" s="1600" t="s">
        <v>2</v>
      </c>
      <c r="C2" s="1601"/>
      <c r="D2" s="1601"/>
      <c r="E2" s="1601"/>
      <c r="F2" s="1601"/>
      <c r="G2" s="1601"/>
      <c r="H2" s="1601"/>
      <c r="I2" s="1602"/>
      <c r="J2" s="1600" t="s">
        <v>19</v>
      </c>
      <c r="K2" s="1601"/>
      <c r="L2" s="1602"/>
      <c r="M2" s="1600" t="s">
        <v>17</v>
      </c>
      <c r="N2" s="1602"/>
      <c r="O2" s="1600" t="s">
        <v>3</v>
      </c>
      <c r="P2" s="1602"/>
      <c r="Q2" s="1600" t="s">
        <v>467</v>
      </c>
      <c r="R2" s="1602"/>
      <c r="S2" s="1600" t="s">
        <v>4</v>
      </c>
      <c r="T2" s="1601"/>
      <c r="U2" s="1602"/>
    </row>
    <row r="3" spans="1:21" s="785" customFormat="1" ht="14.5" thickBot="1">
      <c r="A3" s="1599"/>
      <c r="B3" s="786" t="s">
        <v>5</v>
      </c>
      <c r="C3" s="1603" t="s">
        <v>155</v>
      </c>
      <c r="D3" s="1604"/>
      <c r="E3" s="1605"/>
      <c r="F3" s="1603" t="s">
        <v>7</v>
      </c>
      <c r="G3" s="1604"/>
      <c r="H3" s="1605"/>
      <c r="I3" s="787" t="s">
        <v>9</v>
      </c>
      <c r="J3" s="786" t="s">
        <v>31</v>
      </c>
      <c r="K3" s="1603" t="s">
        <v>14</v>
      </c>
      <c r="L3" s="1606"/>
      <c r="M3" s="786" t="s">
        <v>27</v>
      </c>
      <c r="N3" s="787" t="s">
        <v>25</v>
      </c>
      <c r="O3" s="788" t="s">
        <v>27</v>
      </c>
      <c r="P3" s="787" t="s">
        <v>49</v>
      </c>
      <c r="Q3" s="786" t="s">
        <v>27</v>
      </c>
      <c r="R3" s="787" t="s">
        <v>25</v>
      </c>
      <c r="S3" s="786" t="s">
        <v>32</v>
      </c>
      <c r="T3" s="1603" t="s">
        <v>4</v>
      </c>
      <c r="U3" s="1606"/>
    </row>
    <row r="4" spans="1:21" s="791" customFormat="1" ht="16.5">
      <c r="A4" s="1598" t="s">
        <v>12</v>
      </c>
      <c r="B4" s="694"/>
      <c r="C4" s="1608"/>
      <c r="D4" s="1609"/>
      <c r="E4" s="1610"/>
      <c r="F4" s="1608"/>
      <c r="G4" s="1609"/>
      <c r="H4" s="1610"/>
      <c r="I4" s="695"/>
      <c r="J4" s="696"/>
      <c r="K4" s="1608"/>
      <c r="L4" s="1611"/>
      <c r="M4" s="696"/>
      <c r="N4" s="695"/>
      <c r="O4" s="697" t="s">
        <v>238</v>
      </c>
      <c r="P4" s="695"/>
      <c r="Q4" s="696"/>
      <c r="R4" s="779"/>
      <c r="S4" s="696">
        <v>2</v>
      </c>
      <c r="T4" s="790"/>
      <c r="U4" s="1612">
        <f>SUM(T4:T14)</f>
        <v>0</v>
      </c>
    </row>
    <row r="5" spans="1:21" s="791" customFormat="1" ht="16.5">
      <c r="A5" s="1607"/>
      <c r="B5" s="698"/>
      <c r="C5" s="1614"/>
      <c r="D5" s="1615"/>
      <c r="E5" s="1616"/>
      <c r="F5" s="1614"/>
      <c r="G5" s="1615"/>
      <c r="H5" s="1616"/>
      <c r="I5" s="699"/>
      <c r="J5" s="700"/>
      <c r="K5" s="1614"/>
      <c r="L5" s="1617"/>
      <c r="M5" s="700"/>
      <c r="N5" s="699"/>
      <c r="O5" s="701" t="s">
        <v>234</v>
      </c>
      <c r="P5" s="699"/>
      <c r="Q5" s="700"/>
      <c r="R5" s="755"/>
      <c r="S5" s="700">
        <v>2</v>
      </c>
      <c r="T5" s="792"/>
      <c r="U5" s="1613"/>
    </row>
    <row r="6" spans="1:21" s="791" customFormat="1" ht="16.5">
      <c r="A6" s="1607"/>
      <c r="B6" s="698"/>
      <c r="C6" s="1614"/>
      <c r="D6" s="1615"/>
      <c r="E6" s="1616"/>
      <c r="F6" s="1614"/>
      <c r="G6" s="1615"/>
      <c r="H6" s="1616"/>
      <c r="I6" s="699"/>
      <c r="J6" s="700"/>
      <c r="K6" s="1614"/>
      <c r="L6" s="1617"/>
      <c r="M6" s="700"/>
      <c r="N6" s="699"/>
      <c r="O6" s="701" t="s">
        <v>233</v>
      </c>
      <c r="P6" s="699"/>
      <c r="Q6" s="700"/>
      <c r="R6" s="755"/>
      <c r="S6" s="700">
        <v>2</v>
      </c>
      <c r="T6" s="792"/>
      <c r="U6" s="1613"/>
    </row>
    <row r="7" spans="1:21" s="791" customFormat="1" ht="16.5">
      <c r="A7" s="1607"/>
      <c r="B7" s="698"/>
      <c r="C7" s="1614"/>
      <c r="D7" s="1615"/>
      <c r="E7" s="1616"/>
      <c r="F7" s="1614"/>
      <c r="G7" s="1615"/>
      <c r="H7" s="1616"/>
      <c r="I7" s="699"/>
      <c r="J7" s="700"/>
      <c r="K7" s="1614"/>
      <c r="L7" s="1617"/>
      <c r="M7" s="700"/>
      <c r="N7" s="699"/>
      <c r="O7" s="702" t="s">
        <v>232</v>
      </c>
      <c r="P7" s="699"/>
      <c r="Q7" s="700"/>
      <c r="R7" s="755"/>
      <c r="S7" s="700">
        <v>2</v>
      </c>
      <c r="T7" s="792"/>
      <c r="U7" s="1613"/>
    </row>
    <row r="8" spans="1:21" s="791" customFormat="1" ht="16.5">
      <c r="A8" s="1607"/>
      <c r="B8" s="698"/>
      <c r="C8" s="1614"/>
      <c r="D8" s="1615"/>
      <c r="E8" s="1616"/>
      <c r="F8" s="1614"/>
      <c r="G8" s="1615"/>
      <c r="H8" s="1616"/>
      <c r="I8" s="699"/>
      <c r="J8" s="700"/>
      <c r="K8" s="1614"/>
      <c r="L8" s="1617"/>
      <c r="M8" s="700"/>
      <c r="N8" s="699"/>
      <c r="O8" s="703" t="s">
        <v>231</v>
      </c>
      <c r="P8" s="699"/>
      <c r="Q8" s="700"/>
      <c r="R8" s="755"/>
      <c r="S8" s="700">
        <v>2</v>
      </c>
      <c r="T8" s="792"/>
      <c r="U8" s="1613"/>
    </row>
    <row r="9" spans="1:21" s="791" customFormat="1" ht="16.5">
      <c r="A9" s="1607"/>
      <c r="B9" s="698"/>
      <c r="C9" s="1614"/>
      <c r="D9" s="1615"/>
      <c r="E9" s="1616"/>
      <c r="F9" s="1618"/>
      <c r="G9" s="1619"/>
      <c r="H9" s="1620"/>
      <c r="I9" s="699"/>
      <c r="J9" s="704"/>
      <c r="K9" s="1614"/>
      <c r="L9" s="1617"/>
      <c r="M9" s="700"/>
      <c r="N9" s="699"/>
      <c r="O9" s="703" t="s">
        <v>197</v>
      </c>
      <c r="P9" s="699"/>
      <c r="Q9" s="700"/>
      <c r="R9" s="755"/>
      <c r="S9" s="700">
        <v>2</v>
      </c>
      <c r="T9" s="792"/>
      <c r="U9" s="1613"/>
    </row>
    <row r="10" spans="1:21" s="791" customFormat="1" ht="16.5">
      <c r="A10" s="1607"/>
      <c r="B10" s="705"/>
      <c r="C10" s="1622"/>
      <c r="D10" s="1623"/>
      <c r="E10" s="1624"/>
      <c r="F10" s="1614"/>
      <c r="G10" s="1615"/>
      <c r="H10" s="1616"/>
      <c r="I10" s="706"/>
      <c r="J10" s="700"/>
      <c r="K10" s="1622"/>
      <c r="L10" s="1625"/>
      <c r="M10" s="707"/>
      <c r="N10" s="706"/>
      <c r="O10" s="701" t="s">
        <v>372</v>
      </c>
      <c r="P10" s="706"/>
      <c r="Q10" s="707"/>
      <c r="R10" s="759"/>
      <c r="S10" s="707">
        <v>2</v>
      </c>
      <c r="T10" s="798"/>
      <c r="U10" s="1613"/>
    </row>
    <row r="11" spans="1:21" s="791" customFormat="1" ht="16.5">
      <c r="A11" s="1607"/>
      <c r="B11" s="708"/>
      <c r="C11" s="1621"/>
      <c r="D11" s="1615"/>
      <c r="E11" s="1616"/>
      <c r="F11" s="1614"/>
      <c r="G11" s="1615"/>
      <c r="H11" s="1616"/>
      <c r="I11" s="706"/>
      <c r="J11" s="707"/>
      <c r="K11" s="1614"/>
      <c r="L11" s="1617"/>
      <c r="M11" s="707"/>
      <c r="N11" s="706"/>
      <c r="O11" s="709" t="s">
        <v>237</v>
      </c>
      <c r="P11" s="706"/>
      <c r="Q11" s="707"/>
      <c r="R11" s="759"/>
      <c r="S11" s="707">
        <v>2</v>
      </c>
      <c r="T11" s="798"/>
      <c r="U11" s="1613"/>
    </row>
    <row r="12" spans="1:21" s="791" customFormat="1" ht="16.5">
      <c r="A12" s="1607"/>
      <c r="B12" s="708"/>
      <c r="C12" s="1621"/>
      <c r="D12" s="1615"/>
      <c r="E12" s="1616"/>
      <c r="F12" s="1614"/>
      <c r="G12" s="1615"/>
      <c r="H12" s="1616"/>
      <c r="I12" s="706"/>
      <c r="J12" s="707"/>
      <c r="K12" s="1614"/>
      <c r="L12" s="1617"/>
      <c r="M12" s="707"/>
      <c r="N12" s="706"/>
      <c r="O12" s="709" t="s">
        <v>375</v>
      </c>
      <c r="P12" s="706"/>
      <c r="Q12" s="707"/>
      <c r="R12" s="759"/>
      <c r="S12" s="707">
        <v>2</v>
      </c>
      <c r="T12" s="798"/>
      <c r="U12" s="1613"/>
    </row>
    <row r="13" spans="1:21" s="791" customFormat="1" ht="16.5">
      <c r="A13" s="1607"/>
      <c r="B13" s="708"/>
      <c r="C13" s="1621"/>
      <c r="D13" s="1615"/>
      <c r="E13" s="1616"/>
      <c r="F13" s="1614"/>
      <c r="G13" s="1615"/>
      <c r="H13" s="1616"/>
      <c r="I13" s="706"/>
      <c r="J13" s="707"/>
      <c r="K13" s="1614"/>
      <c r="L13" s="1617"/>
      <c r="M13" s="707"/>
      <c r="N13" s="706"/>
      <c r="O13" s="709" t="s">
        <v>374</v>
      </c>
      <c r="P13" s="706"/>
      <c r="Q13" s="707"/>
      <c r="R13" s="759"/>
      <c r="S13" s="707">
        <v>2</v>
      </c>
      <c r="T13" s="798"/>
      <c r="U13" s="1613"/>
    </row>
    <row r="14" spans="1:21" s="791" customFormat="1" ht="17" thickBot="1">
      <c r="A14" s="1599"/>
      <c r="B14" s="708"/>
      <c r="C14" s="1626"/>
      <c r="D14" s="1627"/>
      <c r="E14" s="1628"/>
      <c r="F14" s="1629"/>
      <c r="G14" s="1627"/>
      <c r="H14" s="1628"/>
      <c r="I14" s="710"/>
      <c r="J14" s="704"/>
      <c r="K14" s="1618"/>
      <c r="L14" s="1630"/>
      <c r="M14" s="711"/>
      <c r="N14" s="710"/>
      <c r="O14" s="712" t="s">
        <v>373</v>
      </c>
      <c r="P14" s="710" t="s">
        <v>194</v>
      </c>
      <c r="Q14" s="782"/>
      <c r="R14" s="778"/>
      <c r="S14" s="782">
        <v>3</v>
      </c>
      <c r="T14" s="836"/>
      <c r="U14" s="797" t="str">
        <f>"/ "&amp;SUM(S4:S14)</f>
        <v>/ 23</v>
      </c>
    </row>
    <row r="15" spans="1:21" s="791" customFormat="1" ht="16.5">
      <c r="A15" s="1598" t="s">
        <v>20</v>
      </c>
      <c r="B15" s="708"/>
      <c r="C15" s="1631"/>
      <c r="D15" s="1623"/>
      <c r="E15" s="1624"/>
      <c r="F15" s="1622"/>
      <c r="G15" s="1623"/>
      <c r="H15" s="1624"/>
      <c r="I15" s="758"/>
      <c r="J15" s="837"/>
      <c r="K15" s="1632"/>
      <c r="L15" s="1633"/>
      <c r="M15" s="780"/>
      <c r="N15" s="695"/>
      <c r="O15" s="709"/>
      <c r="P15" s="706"/>
      <c r="Q15" s="707" t="s">
        <v>468</v>
      </c>
      <c r="R15" s="759"/>
      <c r="S15" s="696">
        <v>3</v>
      </c>
      <c r="T15" s="790"/>
      <c r="U15" s="1612">
        <f>SUM(T15:T21)</f>
        <v>0</v>
      </c>
    </row>
    <row r="16" spans="1:21" s="791" customFormat="1" ht="16.5">
      <c r="A16" s="1607"/>
      <c r="B16" s="708"/>
      <c r="C16" s="1621"/>
      <c r="D16" s="1615"/>
      <c r="E16" s="1616"/>
      <c r="F16" s="1614"/>
      <c r="G16" s="1615"/>
      <c r="H16" s="1616"/>
      <c r="I16" s="758"/>
      <c r="J16" s="838"/>
      <c r="K16" s="1644"/>
      <c r="L16" s="1645"/>
      <c r="M16" s="760"/>
      <c r="N16" s="706"/>
      <c r="O16" s="709"/>
      <c r="P16" s="706"/>
      <c r="Q16" s="707"/>
      <c r="R16" s="759" t="s">
        <v>242</v>
      </c>
      <c r="S16" s="707">
        <v>2</v>
      </c>
      <c r="T16" s="798"/>
      <c r="U16" s="1613"/>
    </row>
    <row r="17" spans="1:21" s="791" customFormat="1" ht="16.5">
      <c r="A17" s="1607"/>
      <c r="B17" s="708"/>
      <c r="C17" s="1621"/>
      <c r="D17" s="1615"/>
      <c r="E17" s="1616"/>
      <c r="F17" s="1614"/>
      <c r="G17" s="1615"/>
      <c r="H17" s="1616"/>
      <c r="I17" s="758"/>
      <c r="J17" s="838"/>
      <c r="K17" s="1646"/>
      <c r="L17" s="1647"/>
      <c r="M17" s="760"/>
      <c r="N17" s="706"/>
      <c r="O17" s="709"/>
      <c r="P17" s="706"/>
      <c r="Q17" s="707"/>
      <c r="R17" s="759" t="s">
        <v>469</v>
      </c>
      <c r="S17" s="707">
        <v>2</v>
      </c>
      <c r="T17" s="798"/>
      <c r="U17" s="1613"/>
    </row>
    <row r="18" spans="1:21" s="791" customFormat="1" ht="16.5">
      <c r="A18" s="1607"/>
      <c r="B18" s="708"/>
      <c r="C18" s="1621"/>
      <c r="D18" s="1615"/>
      <c r="E18" s="1616"/>
      <c r="F18" s="1614"/>
      <c r="G18" s="1615"/>
      <c r="H18" s="1616"/>
      <c r="I18" s="758"/>
      <c r="J18" s="838"/>
      <c r="K18" s="1634"/>
      <c r="L18" s="1635"/>
      <c r="M18" s="760"/>
      <c r="N18" s="706"/>
      <c r="O18" s="709"/>
      <c r="P18" s="706"/>
      <c r="Q18" s="707"/>
      <c r="R18" s="759" t="s">
        <v>470</v>
      </c>
      <c r="S18" s="707">
        <v>2</v>
      </c>
      <c r="T18" s="798"/>
      <c r="U18" s="1613"/>
    </row>
    <row r="19" spans="1:21" s="791" customFormat="1" ht="16.5">
      <c r="A19" s="1607"/>
      <c r="B19" s="708"/>
      <c r="C19" s="1621"/>
      <c r="D19" s="1615"/>
      <c r="E19" s="1616"/>
      <c r="F19" s="1614"/>
      <c r="G19" s="1615"/>
      <c r="H19" s="1616"/>
      <c r="I19" s="758"/>
      <c r="J19" s="838"/>
      <c r="K19" s="1634"/>
      <c r="L19" s="1635"/>
      <c r="M19" s="760"/>
      <c r="N19" s="706"/>
      <c r="O19" s="709"/>
      <c r="P19" s="706"/>
      <c r="Q19" s="707"/>
      <c r="R19" s="759" t="s">
        <v>471</v>
      </c>
      <c r="S19" s="707">
        <v>2</v>
      </c>
      <c r="T19" s="798"/>
      <c r="U19" s="1613"/>
    </row>
    <row r="20" spans="1:21" s="791" customFormat="1" ht="16.5">
      <c r="A20" s="1607"/>
      <c r="B20" s="708"/>
      <c r="C20" s="1621"/>
      <c r="D20" s="1615"/>
      <c r="E20" s="1616"/>
      <c r="F20" s="1614"/>
      <c r="G20" s="1615"/>
      <c r="H20" s="1616"/>
      <c r="I20" s="758"/>
      <c r="J20" s="838"/>
      <c r="K20" s="1634"/>
      <c r="L20" s="1635"/>
      <c r="M20" s="760"/>
      <c r="N20" s="706"/>
      <c r="P20" s="706"/>
      <c r="Q20" s="700" t="s">
        <v>371</v>
      </c>
      <c r="R20" s="759" t="s">
        <v>472</v>
      </c>
      <c r="S20" s="707">
        <v>3</v>
      </c>
      <c r="T20" s="798"/>
      <c r="U20" s="1613"/>
    </row>
    <row r="21" spans="1:21" s="791" customFormat="1" ht="17" thickBot="1">
      <c r="A21" s="1599"/>
      <c r="B21" s="713"/>
      <c r="C21" s="1639"/>
      <c r="D21" s="1640"/>
      <c r="E21" s="1641"/>
      <c r="F21" s="1639"/>
      <c r="G21" s="1640"/>
      <c r="H21" s="1641"/>
      <c r="I21" s="777"/>
      <c r="J21" s="839"/>
      <c r="K21" s="1642"/>
      <c r="L21" s="1643"/>
      <c r="M21" s="763"/>
      <c r="N21" s="714"/>
      <c r="O21" s="715"/>
      <c r="P21" s="710"/>
      <c r="Q21" s="711"/>
      <c r="R21" s="762" t="s">
        <v>473</v>
      </c>
      <c r="S21" s="711">
        <v>2</v>
      </c>
      <c r="T21" s="796"/>
      <c r="U21" s="797" t="str">
        <f>"/ "&amp;SUM(S15:S21)</f>
        <v>/ 16</v>
      </c>
    </row>
    <row r="22" spans="1:21" s="791" customFormat="1" ht="17" thickBot="1">
      <c r="A22" s="1598" t="s">
        <v>21</v>
      </c>
      <c r="B22" s="713"/>
      <c r="C22" s="1622"/>
      <c r="D22" s="1623"/>
      <c r="E22" s="1624"/>
      <c r="F22" s="1622"/>
      <c r="G22" s="1623"/>
      <c r="H22" s="1624"/>
      <c r="I22" s="706"/>
      <c r="J22" s="707">
        <v>401</v>
      </c>
      <c r="K22" s="1668"/>
      <c r="L22" s="1668"/>
      <c r="M22" s="696"/>
      <c r="N22" s="716"/>
      <c r="O22" s="717"/>
      <c r="P22" s="706"/>
      <c r="Q22" s="707"/>
      <c r="R22" s="759"/>
      <c r="S22" s="696">
        <v>2</v>
      </c>
      <c r="T22" s="790"/>
      <c r="U22" s="1612">
        <f>SUM(T22:T34)</f>
        <v>0</v>
      </c>
    </row>
    <row r="23" spans="1:21" s="791" customFormat="1" ht="16.5">
      <c r="A23" s="1607"/>
      <c r="B23" s="694"/>
      <c r="C23" s="1614"/>
      <c r="D23" s="1615"/>
      <c r="E23" s="1616"/>
      <c r="F23" s="1614"/>
      <c r="G23" s="1615"/>
      <c r="H23" s="1616"/>
      <c r="I23" s="699"/>
      <c r="J23" s="707"/>
      <c r="K23" s="1636" t="s">
        <v>465</v>
      </c>
      <c r="L23" s="757" t="s">
        <v>220</v>
      </c>
      <c r="M23" s="700"/>
      <c r="N23" s="718"/>
      <c r="O23" s="719"/>
      <c r="P23" s="699"/>
      <c r="Q23" s="700"/>
      <c r="R23" s="755"/>
      <c r="S23" s="700">
        <v>1</v>
      </c>
      <c r="T23" s="792"/>
      <c r="U23" s="1613"/>
    </row>
    <row r="24" spans="1:21" s="791" customFormat="1" ht="16.5">
      <c r="A24" s="1607"/>
      <c r="B24" s="698"/>
      <c r="C24" s="1614"/>
      <c r="D24" s="1615"/>
      <c r="E24" s="1616"/>
      <c r="F24" s="1614"/>
      <c r="G24" s="1615"/>
      <c r="H24" s="1616"/>
      <c r="I24" s="699"/>
      <c r="J24" s="707"/>
      <c r="K24" s="1637"/>
      <c r="L24" s="755" t="s">
        <v>474</v>
      </c>
      <c r="M24" s="700"/>
      <c r="N24" s="718"/>
      <c r="O24" s="719"/>
      <c r="P24" s="699"/>
      <c r="Q24" s="700"/>
      <c r="R24" s="755"/>
      <c r="S24" s="700">
        <v>1</v>
      </c>
      <c r="T24" s="792"/>
      <c r="U24" s="1613"/>
    </row>
    <row r="25" spans="1:21" s="791" customFormat="1" ht="16.5">
      <c r="A25" s="1607"/>
      <c r="B25" s="698"/>
      <c r="C25" s="1614"/>
      <c r="D25" s="1615"/>
      <c r="E25" s="1616"/>
      <c r="F25" s="1614"/>
      <c r="G25" s="1615"/>
      <c r="H25" s="1616"/>
      <c r="I25" s="699"/>
      <c r="J25" s="707"/>
      <c r="K25" s="1637"/>
      <c r="L25" s="755" t="s">
        <v>475</v>
      </c>
      <c r="M25" s="700"/>
      <c r="N25" s="718"/>
      <c r="O25" s="719"/>
      <c r="P25" s="699"/>
      <c r="Q25" s="700"/>
      <c r="R25" s="755"/>
      <c r="S25" s="700">
        <v>1</v>
      </c>
      <c r="T25" s="792"/>
      <c r="U25" s="1613"/>
    </row>
    <row r="26" spans="1:21" s="791" customFormat="1" ht="16.5">
      <c r="A26" s="1607"/>
      <c r="B26" s="698"/>
      <c r="C26" s="1614"/>
      <c r="D26" s="1615"/>
      <c r="E26" s="1616"/>
      <c r="F26" s="1614"/>
      <c r="G26" s="1615"/>
      <c r="H26" s="1616"/>
      <c r="I26" s="699"/>
      <c r="J26" s="707"/>
      <c r="K26" s="1637"/>
      <c r="L26" s="755" t="s">
        <v>476</v>
      </c>
      <c r="M26" s="700"/>
      <c r="N26" s="718"/>
      <c r="O26" s="719"/>
      <c r="P26" s="699"/>
      <c r="Q26" s="700"/>
      <c r="R26" s="755"/>
      <c r="S26" s="700">
        <v>1</v>
      </c>
      <c r="T26" s="792"/>
      <c r="U26" s="1613"/>
    </row>
    <row r="27" spans="1:21" s="791" customFormat="1" ht="16.5">
      <c r="A27" s="1607"/>
      <c r="B27" s="698"/>
      <c r="C27" s="1614"/>
      <c r="D27" s="1615"/>
      <c r="E27" s="1616"/>
      <c r="F27" s="1614"/>
      <c r="G27" s="1615"/>
      <c r="H27" s="1616"/>
      <c r="I27" s="699"/>
      <c r="J27" s="707"/>
      <c r="K27" s="1637"/>
      <c r="L27" s="755" t="s">
        <v>477</v>
      </c>
      <c r="M27" s="700"/>
      <c r="N27" s="718"/>
      <c r="O27" s="719"/>
      <c r="P27" s="699"/>
      <c r="Q27" s="700"/>
      <c r="R27" s="755"/>
      <c r="S27" s="700">
        <v>1</v>
      </c>
      <c r="T27" s="792"/>
      <c r="U27" s="1613"/>
    </row>
    <row r="28" spans="1:21" s="791" customFormat="1" ht="16.5">
      <c r="A28" s="1607"/>
      <c r="B28" s="698"/>
      <c r="C28" s="1614"/>
      <c r="D28" s="1615"/>
      <c r="E28" s="1616"/>
      <c r="F28" s="1614"/>
      <c r="G28" s="1615"/>
      <c r="H28" s="1616"/>
      <c r="I28" s="699"/>
      <c r="J28" s="720"/>
      <c r="K28" s="1638"/>
      <c r="L28" s="755" t="s">
        <v>478</v>
      </c>
      <c r="M28" s="700"/>
      <c r="N28" s="718"/>
      <c r="O28" s="719"/>
      <c r="P28" s="699"/>
      <c r="Q28" s="700"/>
      <c r="R28" s="755"/>
      <c r="S28" s="700">
        <v>1</v>
      </c>
      <c r="T28" s="792"/>
      <c r="U28" s="1613"/>
    </row>
    <row r="29" spans="1:21" s="791" customFormat="1" ht="16.5">
      <c r="A29" s="1607"/>
      <c r="B29" s="698"/>
      <c r="C29" s="1614"/>
      <c r="D29" s="1615"/>
      <c r="E29" s="1616"/>
      <c r="F29" s="1614"/>
      <c r="G29" s="1615"/>
      <c r="H29" s="1616"/>
      <c r="I29" s="699"/>
      <c r="J29" s="700"/>
      <c r="K29" s="1648" t="s">
        <v>479</v>
      </c>
      <c r="L29" s="761" t="s">
        <v>269</v>
      </c>
      <c r="M29" s="700"/>
      <c r="N29" s="718"/>
      <c r="O29" s="719"/>
      <c r="P29" s="699"/>
      <c r="Q29" s="700"/>
      <c r="R29" s="755"/>
      <c r="S29" s="700">
        <v>1</v>
      </c>
      <c r="T29" s="792"/>
      <c r="U29" s="1613"/>
    </row>
    <row r="30" spans="1:21" s="791" customFormat="1" ht="16.5">
      <c r="A30" s="1607"/>
      <c r="B30" s="721"/>
      <c r="C30" s="1614"/>
      <c r="D30" s="1615"/>
      <c r="E30" s="1616"/>
      <c r="F30" s="1614"/>
      <c r="G30" s="1615"/>
      <c r="H30" s="1616"/>
      <c r="I30" s="706"/>
      <c r="J30" s="707"/>
      <c r="K30" s="1649"/>
      <c r="L30" s="757" t="s">
        <v>480</v>
      </c>
      <c r="M30" s="707"/>
      <c r="N30" s="722"/>
      <c r="O30" s="723"/>
      <c r="P30" s="699"/>
      <c r="Q30" s="707"/>
      <c r="R30" s="759"/>
      <c r="S30" s="707">
        <v>1</v>
      </c>
      <c r="T30" s="798"/>
      <c r="U30" s="1613"/>
    </row>
    <row r="31" spans="1:21" s="791" customFormat="1" ht="16.5">
      <c r="A31" s="1607"/>
      <c r="B31" s="721"/>
      <c r="C31" s="1614"/>
      <c r="D31" s="1615"/>
      <c r="E31" s="1616"/>
      <c r="F31" s="1614"/>
      <c r="G31" s="1615"/>
      <c r="H31" s="1616"/>
      <c r="I31" s="706"/>
      <c r="J31" s="707"/>
      <c r="K31" s="1649"/>
      <c r="L31" s="757" t="s">
        <v>481</v>
      </c>
      <c r="M31" s="707"/>
      <c r="N31" s="722"/>
      <c r="O31" s="723"/>
      <c r="P31" s="706"/>
      <c r="Q31" s="707"/>
      <c r="R31" s="759"/>
      <c r="S31" s="707">
        <v>1</v>
      </c>
      <c r="T31" s="798"/>
      <c r="U31" s="1613"/>
    </row>
    <row r="32" spans="1:21" s="791" customFormat="1" ht="16.5">
      <c r="A32" s="1607"/>
      <c r="B32" s="721"/>
      <c r="C32" s="1614"/>
      <c r="D32" s="1615"/>
      <c r="E32" s="1616"/>
      <c r="F32" s="1614"/>
      <c r="G32" s="1615"/>
      <c r="H32" s="1616"/>
      <c r="I32" s="706"/>
      <c r="J32" s="707"/>
      <c r="K32" s="1649"/>
      <c r="L32" s="757" t="s">
        <v>482</v>
      </c>
      <c r="M32" s="707"/>
      <c r="N32" s="722"/>
      <c r="O32" s="723"/>
      <c r="P32" s="706"/>
      <c r="Q32" s="707"/>
      <c r="R32" s="759"/>
      <c r="S32" s="707">
        <v>1</v>
      </c>
      <c r="T32" s="798"/>
      <c r="U32" s="1613"/>
    </row>
    <row r="33" spans="1:25" s="791" customFormat="1" ht="16.5">
      <c r="A33" s="1607"/>
      <c r="B33" s="721"/>
      <c r="C33" s="1614"/>
      <c r="D33" s="1615"/>
      <c r="E33" s="1616"/>
      <c r="F33" s="1614"/>
      <c r="G33" s="1615"/>
      <c r="H33" s="1616"/>
      <c r="I33" s="706"/>
      <c r="J33" s="707"/>
      <c r="K33" s="1649"/>
      <c r="L33" s="757" t="s">
        <v>483</v>
      </c>
      <c r="M33" s="707"/>
      <c r="N33" s="722"/>
      <c r="O33" s="723"/>
      <c r="P33" s="706"/>
      <c r="Q33" s="707"/>
      <c r="R33" s="759"/>
      <c r="S33" s="707">
        <v>1</v>
      </c>
      <c r="T33" s="798"/>
      <c r="U33" s="1613"/>
    </row>
    <row r="34" spans="1:25" s="791" customFormat="1" ht="17" thickBot="1">
      <c r="A34" s="1607"/>
      <c r="B34" s="721"/>
      <c r="C34" s="1651"/>
      <c r="D34" s="1652"/>
      <c r="E34" s="1653"/>
      <c r="F34" s="1651"/>
      <c r="G34" s="1652"/>
      <c r="H34" s="1653"/>
      <c r="I34" s="724"/>
      <c r="J34" s="725"/>
      <c r="K34" s="1650"/>
      <c r="L34" s="774" t="s">
        <v>484</v>
      </c>
      <c r="M34" s="725"/>
      <c r="N34" s="726"/>
      <c r="O34" s="727"/>
      <c r="P34" s="724"/>
      <c r="Q34" s="725"/>
      <c r="R34" s="764"/>
      <c r="S34" s="725">
        <v>1</v>
      </c>
      <c r="T34" s="840"/>
      <c r="U34" s="841" t="str">
        <f>"/ "&amp;SUM(S22:S34)</f>
        <v>/ 14</v>
      </c>
    </row>
    <row r="35" spans="1:25" s="791" customFormat="1" ht="17" thickTop="1">
      <c r="A35" s="1607"/>
      <c r="B35" s="721"/>
      <c r="C35" s="1654"/>
      <c r="D35" s="1655"/>
      <c r="E35" s="1656"/>
      <c r="F35" s="1654" t="s">
        <v>485</v>
      </c>
      <c r="G35" s="1655"/>
      <c r="H35" s="1656"/>
      <c r="I35" s="728"/>
      <c r="J35" s="729"/>
      <c r="K35" s="1654"/>
      <c r="L35" s="1661"/>
      <c r="M35" s="729"/>
      <c r="N35" s="730"/>
      <c r="O35" s="731"/>
      <c r="P35" s="728"/>
      <c r="Q35" s="729"/>
      <c r="R35" s="776"/>
      <c r="S35" s="707">
        <v>2</v>
      </c>
      <c r="T35" s="798"/>
      <c r="U35" s="1662">
        <f>SUM(T35:T38)</f>
        <v>0</v>
      </c>
    </row>
    <row r="36" spans="1:25" s="791" customFormat="1" ht="17" thickBot="1">
      <c r="A36" s="1607"/>
      <c r="B36" s="732"/>
      <c r="C36" s="1622"/>
      <c r="D36" s="1623"/>
      <c r="E36" s="1624"/>
      <c r="F36" s="1614" t="s">
        <v>486</v>
      </c>
      <c r="G36" s="1615"/>
      <c r="H36" s="1616"/>
      <c r="I36" s="706"/>
      <c r="J36" s="707"/>
      <c r="K36" s="1614"/>
      <c r="L36" s="1617"/>
      <c r="M36" s="707"/>
      <c r="N36" s="722"/>
      <c r="O36" s="717"/>
      <c r="P36" s="761"/>
      <c r="Q36" s="707"/>
      <c r="R36" s="759"/>
      <c r="S36" s="707">
        <v>2</v>
      </c>
      <c r="T36" s="798"/>
      <c r="U36" s="1613"/>
    </row>
    <row r="37" spans="1:25" s="791" customFormat="1" ht="17" thickTop="1">
      <c r="A37" s="1607"/>
      <c r="B37" s="694"/>
      <c r="C37" s="1614"/>
      <c r="D37" s="1615"/>
      <c r="E37" s="1616"/>
      <c r="F37" s="1614" t="s">
        <v>487</v>
      </c>
      <c r="G37" s="1615"/>
      <c r="H37" s="1616"/>
      <c r="I37" s="699"/>
      <c r="J37" s="700"/>
      <c r="K37" s="1614"/>
      <c r="L37" s="1617"/>
      <c r="M37" s="700"/>
      <c r="N37" s="718"/>
      <c r="O37" s="733"/>
      <c r="P37" s="757"/>
      <c r="Q37" s="700"/>
      <c r="R37" s="755"/>
      <c r="S37" s="700">
        <v>2</v>
      </c>
      <c r="T37" s="792"/>
      <c r="U37" s="1613"/>
      <c r="W37" s="808"/>
      <c r="X37" s="808"/>
      <c r="Y37" s="808"/>
    </row>
    <row r="38" spans="1:25" s="791" customFormat="1" ht="17" thickBot="1">
      <c r="A38" s="1607"/>
      <c r="B38" s="705"/>
      <c r="C38" s="1651"/>
      <c r="D38" s="1652"/>
      <c r="E38" s="1653"/>
      <c r="F38" s="1651" t="s">
        <v>488</v>
      </c>
      <c r="G38" s="1652"/>
      <c r="H38" s="1653"/>
      <c r="I38" s="734"/>
      <c r="J38" s="735"/>
      <c r="K38" s="1651"/>
      <c r="L38" s="1657"/>
      <c r="M38" s="735"/>
      <c r="N38" s="736"/>
      <c r="O38" s="737"/>
      <c r="P38" s="774"/>
      <c r="Q38" s="735"/>
      <c r="R38" s="773"/>
      <c r="S38" s="735">
        <v>2</v>
      </c>
      <c r="T38" s="840"/>
      <c r="U38" s="800" t="str">
        <f>"/ "&amp;SUM(S35:S38)</f>
        <v>/ 8</v>
      </c>
      <c r="W38" s="808"/>
      <c r="X38" s="808"/>
      <c r="Y38" s="808"/>
    </row>
    <row r="39" spans="1:25" s="791" customFormat="1" ht="17" thickTop="1">
      <c r="A39" s="1607"/>
      <c r="B39" s="738"/>
      <c r="C39" s="1614" t="s">
        <v>489</v>
      </c>
      <c r="D39" s="1615"/>
      <c r="E39" s="1616"/>
      <c r="F39" s="1658"/>
      <c r="G39" s="1659"/>
      <c r="H39" s="1660"/>
      <c r="I39" s="706"/>
      <c r="J39" s="707"/>
      <c r="K39" s="1622"/>
      <c r="L39" s="1625"/>
      <c r="M39" s="707"/>
      <c r="N39" s="722"/>
      <c r="O39" s="717"/>
      <c r="P39" s="761"/>
      <c r="Q39" s="707"/>
      <c r="R39" s="759"/>
      <c r="S39" s="707">
        <v>1</v>
      </c>
      <c r="T39" s="798"/>
      <c r="U39" s="1662">
        <f>SUM(T39:T49)</f>
        <v>0</v>
      </c>
      <c r="W39" s="808"/>
      <c r="X39" s="808"/>
      <c r="Y39" s="808"/>
    </row>
    <row r="40" spans="1:25" s="791" customFormat="1" ht="16.5">
      <c r="A40" s="1607"/>
      <c r="B40" s="721"/>
      <c r="C40" s="1614" t="s">
        <v>490</v>
      </c>
      <c r="D40" s="1615"/>
      <c r="E40" s="1616"/>
      <c r="F40" s="1614"/>
      <c r="G40" s="1615"/>
      <c r="H40" s="1616"/>
      <c r="I40" s="699"/>
      <c r="J40" s="700"/>
      <c r="K40" s="1614"/>
      <c r="L40" s="1617"/>
      <c r="M40" s="700"/>
      <c r="N40" s="718"/>
      <c r="O40" s="733"/>
      <c r="P40" s="757"/>
      <c r="Q40" s="700"/>
      <c r="R40" s="755"/>
      <c r="S40" s="700">
        <v>1</v>
      </c>
      <c r="T40" s="792"/>
      <c r="U40" s="1613"/>
      <c r="W40" s="808"/>
      <c r="X40" s="809"/>
      <c r="Y40" s="808"/>
    </row>
    <row r="41" spans="1:25" s="791" customFormat="1" ht="16.5">
      <c r="A41" s="1607"/>
      <c r="B41" s="738"/>
      <c r="C41" s="1614" t="s">
        <v>491</v>
      </c>
      <c r="D41" s="1615"/>
      <c r="E41" s="1616"/>
      <c r="F41" s="1614"/>
      <c r="G41" s="1615"/>
      <c r="H41" s="1616"/>
      <c r="I41" s="699"/>
      <c r="J41" s="700"/>
      <c r="K41" s="1614"/>
      <c r="L41" s="1617"/>
      <c r="M41" s="700"/>
      <c r="N41" s="718"/>
      <c r="O41" s="733"/>
      <c r="P41" s="757"/>
      <c r="Q41" s="700"/>
      <c r="R41" s="755"/>
      <c r="S41" s="700">
        <v>1</v>
      </c>
      <c r="T41" s="792"/>
      <c r="U41" s="1613"/>
      <c r="W41" s="808"/>
      <c r="X41" s="809"/>
      <c r="Y41" s="808"/>
    </row>
    <row r="42" spans="1:25" s="791" customFormat="1" ht="16.5">
      <c r="A42" s="1607"/>
      <c r="B42" s="738"/>
      <c r="C42" s="1614" t="s">
        <v>492</v>
      </c>
      <c r="D42" s="1615"/>
      <c r="E42" s="1616"/>
      <c r="F42" s="1614"/>
      <c r="G42" s="1615"/>
      <c r="H42" s="1616"/>
      <c r="I42" s="699"/>
      <c r="J42" s="700"/>
      <c r="K42" s="1614"/>
      <c r="L42" s="1617"/>
      <c r="M42" s="700"/>
      <c r="N42" s="718"/>
      <c r="O42" s="733"/>
      <c r="P42" s="757"/>
      <c r="Q42" s="700"/>
      <c r="R42" s="755"/>
      <c r="S42" s="700">
        <v>1</v>
      </c>
      <c r="T42" s="792"/>
      <c r="U42" s="1613"/>
      <c r="W42" s="808"/>
      <c r="X42" s="809"/>
      <c r="Y42" s="808"/>
    </row>
    <row r="43" spans="1:25" s="791" customFormat="1" ht="16.5">
      <c r="A43" s="1607"/>
      <c r="B43" s="738"/>
      <c r="C43" s="1614" t="s">
        <v>493</v>
      </c>
      <c r="D43" s="1615"/>
      <c r="E43" s="1616"/>
      <c r="F43" s="1614"/>
      <c r="G43" s="1615"/>
      <c r="H43" s="1616"/>
      <c r="I43" s="739"/>
      <c r="J43" s="704"/>
      <c r="K43" s="1614"/>
      <c r="L43" s="1617"/>
      <c r="M43" s="704"/>
      <c r="N43" s="740"/>
      <c r="O43" s="741"/>
      <c r="P43" s="699"/>
      <c r="Q43" s="704"/>
      <c r="R43" s="770"/>
      <c r="S43" s="704">
        <v>1</v>
      </c>
      <c r="T43" s="794"/>
      <c r="U43" s="1613"/>
      <c r="W43" s="808"/>
      <c r="X43" s="809"/>
      <c r="Y43" s="808"/>
    </row>
    <row r="44" spans="1:25" s="791" customFormat="1" ht="16.5">
      <c r="A44" s="1607"/>
      <c r="B44" s="738"/>
      <c r="C44" s="1614" t="s">
        <v>494</v>
      </c>
      <c r="D44" s="1615"/>
      <c r="E44" s="1616"/>
      <c r="F44" s="1614"/>
      <c r="G44" s="1615"/>
      <c r="H44" s="1616"/>
      <c r="I44" s="699"/>
      <c r="J44" s="700"/>
      <c r="K44" s="1614"/>
      <c r="L44" s="1617"/>
      <c r="M44" s="700"/>
      <c r="N44" s="718"/>
      <c r="O44" s="719"/>
      <c r="P44" s="699"/>
      <c r="Q44" s="700"/>
      <c r="R44" s="755"/>
      <c r="S44" s="700">
        <v>1</v>
      </c>
      <c r="T44" s="792"/>
      <c r="U44" s="1613"/>
      <c r="W44" s="808"/>
      <c r="X44" s="808"/>
      <c r="Y44" s="808"/>
    </row>
    <row r="45" spans="1:25" s="791" customFormat="1" ht="16.5">
      <c r="A45" s="1607"/>
      <c r="B45" s="738"/>
      <c r="C45" s="1614" t="s">
        <v>495</v>
      </c>
      <c r="D45" s="1615"/>
      <c r="E45" s="1616"/>
      <c r="F45" s="1622"/>
      <c r="G45" s="1623"/>
      <c r="H45" s="1624"/>
      <c r="I45" s="706"/>
      <c r="J45" s="707"/>
      <c r="K45" s="1622"/>
      <c r="L45" s="1625"/>
      <c r="M45" s="707"/>
      <c r="N45" s="722"/>
      <c r="O45" s="723"/>
      <c r="P45" s="706"/>
      <c r="Q45" s="707"/>
      <c r="R45" s="759"/>
      <c r="S45" s="707">
        <v>1</v>
      </c>
      <c r="T45" s="798"/>
      <c r="U45" s="1613"/>
      <c r="W45" s="808"/>
      <c r="X45" s="808"/>
      <c r="Y45" s="808"/>
    </row>
    <row r="46" spans="1:25" s="791" customFormat="1" ht="16.5">
      <c r="A46" s="1607"/>
      <c r="B46" s="721"/>
      <c r="C46" s="1614" t="s">
        <v>496</v>
      </c>
      <c r="D46" s="1615"/>
      <c r="E46" s="1616"/>
      <c r="F46" s="1614"/>
      <c r="G46" s="1615"/>
      <c r="H46" s="1616"/>
      <c r="I46" s="706"/>
      <c r="J46" s="707"/>
      <c r="K46" s="1614"/>
      <c r="L46" s="1617"/>
      <c r="M46" s="707"/>
      <c r="N46" s="722"/>
      <c r="O46" s="717"/>
      <c r="P46" s="761"/>
      <c r="Q46" s="707"/>
      <c r="R46" s="759"/>
      <c r="S46" s="707">
        <v>1</v>
      </c>
      <c r="T46" s="798"/>
      <c r="U46" s="1613"/>
      <c r="W46" s="808"/>
      <c r="X46" s="808"/>
      <c r="Y46" s="808"/>
    </row>
    <row r="47" spans="1:25" s="791" customFormat="1" ht="16.5">
      <c r="A47" s="1607"/>
      <c r="B47" s="721"/>
      <c r="C47" s="1618" t="s">
        <v>497</v>
      </c>
      <c r="D47" s="1619"/>
      <c r="E47" s="1620"/>
      <c r="F47" s="1618"/>
      <c r="G47" s="1619"/>
      <c r="H47" s="1620"/>
      <c r="I47" s="742"/>
      <c r="J47" s="720"/>
      <c r="K47" s="1618"/>
      <c r="L47" s="1630"/>
      <c r="M47" s="720"/>
      <c r="N47" s="743"/>
      <c r="O47" s="744"/>
      <c r="P47" s="739"/>
      <c r="Q47" s="704"/>
      <c r="R47" s="770"/>
      <c r="S47" s="704">
        <v>1</v>
      </c>
      <c r="T47" s="794"/>
      <c r="U47" s="1613"/>
      <c r="W47" s="808"/>
      <c r="X47" s="808"/>
      <c r="Y47" s="808"/>
    </row>
    <row r="48" spans="1:25" s="791" customFormat="1" ht="16.5">
      <c r="A48" s="1607"/>
      <c r="B48" s="745"/>
      <c r="C48" s="1621" t="s">
        <v>498</v>
      </c>
      <c r="D48" s="1615"/>
      <c r="E48" s="1616"/>
      <c r="F48" s="1614"/>
      <c r="G48" s="1615"/>
      <c r="H48" s="1616"/>
      <c r="I48" s="757"/>
      <c r="J48" s="700"/>
      <c r="K48" s="1614"/>
      <c r="L48" s="1617"/>
      <c r="M48" s="756"/>
      <c r="N48" s="699"/>
      <c r="O48" s="746"/>
      <c r="P48" s="699"/>
      <c r="Q48" s="700"/>
      <c r="R48" s="755"/>
      <c r="S48" s="700">
        <v>1</v>
      </c>
      <c r="T48" s="792"/>
      <c r="U48" s="1613"/>
      <c r="W48" s="808"/>
      <c r="X48" s="808"/>
      <c r="Y48" s="808"/>
    </row>
    <row r="49" spans="1:21" s="791" customFormat="1" ht="17" thickBot="1">
      <c r="A49" s="1607"/>
      <c r="B49" s="747"/>
      <c r="C49" s="1663" t="s">
        <v>499</v>
      </c>
      <c r="D49" s="1664"/>
      <c r="E49" s="1665"/>
      <c r="F49" s="1663"/>
      <c r="G49" s="1664"/>
      <c r="H49" s="1665"/>
      <c r="I49" s="724"/>
      <c r="J49" s="725"/>
      <c r="K49" s="1663"/>
      <c r="L49" s="1666"/>
      <c r="M49" s="842"/>
      <c r="N49" s="724"/>
      <c r="O49" s="725"/>
      <c r="P49" s="765"/>
      <c r="Q49" s="725"/>
      <c r="R49" s="764"/>
      <c r="S49" s="725">
        <v>1</v>
      </c>
      <c r="T49" s="843"/>
      <c r="U49" s="841" t="str">
        <f>"/ "&amp;SUM(S39:S49)</f>
        <v>/ 11</v>
      </c>
    </row>
    <row r="50" spans="1:21" s="791" customFormat="1" ht="17" thickTop="1">
      <c r="A50" s="1607"/>
      <c r="B50" s="738"/>
      <c r="C50" s="1667"/>
      <c r="D50" s="1668"/>
      <c r="E50" s="1669"/>
      <c r="F50" s="1622"/>
      <c r="G50" s="1623"/>
      <c r="H50" s="1624"/>
      <c r="I50" s="706" t="s">
        <v>500</v>
      </c>
      <c r="J50" s="707"/>
      <c r="K50" s="1622"/>
      <c r="L50" s="1625"/>
      <c r="M50" s="707"/>
      <c r="N50" s="706"/>
      <c r="O50" s="707"/>
      <c r="P50" s="761"/>
      <c r="Q50" s="707"/>
      <c r="R50" s="759"/>
      <c r="S50" s="707">
        <v>1</v>
      </c>
      <c r="T50" s="844"/>
      <c r="U50" s="1662">
        <f>SUM(T50:T56)</f>
        <v>0</v>
      </c>
    </row>
    <row r="51" spans="1:21" s="791" customFormat="1" ht="16.5">
      <c r="A51" s="1607"/>
      <c r="B51" s="721"/>
      <c r="C51" s="1622"/>
      <c r="D51" s="1623"/>
      <c r="E51" s="1624"/>
      <c r="F51" s="1614"/>
      <c r="G51" s="1615"/>
      <c r="H51" s="1616"/>
      <c r="I51" s="706" t="s">
        <v>501</v>
      </c>
      <c r="J51" s="707"/>
      <c r="K51" s="1614"/>
      <c r="L51" s="1617"/>
      <c r="M51" s="707"/>
      <c r="N51" s="706"/>
      <c r="O51" s="707"/>
      <c r="P51" s="761"/>
      <c r="Q51" s="707"/>
      <c r="R51" s="759"/>
      <c r="S51" s="707">
        <v>1</v>
      </c>
      <c r="T51" s="798"/>
      <c r="U51" s="1613"/>
    </row>
    <row r="52" spans="1:21" s="791" customFormat="1" ht="16.5">
      <c r="A52" s="1607"/>
      <c r="B52" s="721"/>
      <c r="C52" s="1614"/>
      <c r="D52" s="1615"/>
      <c r="E52" s="1616"/>
      <c r="F52" s="1614"/>
      <c r="G52" s="1615"/>
      <c r="H52" s="1616"/>
      <c r="I52" s="706" t="s">
        <v>502</v>
      </c>
      <c r="J52" s="700"/>
      <c r="K52" s="1614"/>
      <c r="L52" s="1617"/>
      <c r="M52" s="700"/>
      <c r="N52" s="699"/>
      <c r="O52" s="700"/>
      <c r="P52" s="757"/>
      <c r="Q52" s="700"/>
      <c r="R52" s="755"/>
      <c r="S52" s="700">
        <v>1</v>
      </c>
      <c r="T52" s="792"/>
      <c r="U52" s="1613"/>
    </row>
    <row r="53" spans="1:21" s="791" customFormat="1" ht="16.5">
      <c r="A53" s="1607"/>
      <c r="B53" s="721"/>
      <c r="C53" s="1614"/>
      <c r="D53" s="1615"/>
      <c r="E53" s="1616"/>
      <c r="F53" s="1614"/>
      <c r="G53" s="1615"/>
      <c r="H53" s="1616"/>
      <c r="I53" s="706" t="s">
        <v>503</v>
      </c>
      <c r="J53" s="707"/>
      <c r="K53" s="1614"/>
      <c r="L53" s="1617"/>
      <c r="M53" s="707"/>
      <c r="N53" s="706"/>
      <c r="O53" s="707"/>
      <c r="P53" s="761"/>
      <c r="Q53" s="707"/>
      <c r="R53" s="759"/>
      <c r="S53" s="707">
        <v>1</v>
      </c>
      <c r="T53" s="798"/>
      <c r="U53" s="1613"/>
    </row>
    <row r="54" spans="1:21" s="791" customFormat="1" ht="16.5">
      <c r="A54" s="1607"/>
      <c r="B54" s="721"/>
      <c r="C54" s="1614"/>
      <c r="D54" s="1615"/>
      <c r="E54" s="1616"/>
      <c r="F54" s="1614"/>
      <c r="G54" s="1615"/>
      <c r="H54" s="1616"/>
      <c r="I54" s="706" t="s">
        <v>504</v>
      </c>
      <c r="J54" s="707"/>
      <c r="K54" s="1614"/>
      <c r="L54" s="1617"/>
      <c r="M54" s="700"/>
      <c r="N54" s="706"/>
      <c r="O54" s="707"/>
      <c r="P54" s="761"/>
      <c r="Q54" s="707"/>
      <c r="R54" s="759"/>
      <c r="S54" s="707">
        <v>1</v>
      </c>
      <c r="T54" s="798"/>
      <c r="U54" s="1613"/>
    </row>
    <row r="55" spans="1:21" s="791" customFormat="1" ht="16.5">
      <c r="A55" s="1607"/>
      <c r="B55" s="721"/>
      <c r="C55" s="1614"/>
      <c r="D55" s="1615"/>
      <c r="E55" s="1616"/>
      <c r="F55" s="1614"/>
      <c r="G55" s="1615"/>
      <c r="H55" s="1616"/>
      <c r="I55" s="706" t="s">
        <v>505</v>
      </c>
      <c r="J55" s="707"/>
      <c r="K55" s="1614"/>
      <c r="L55" s="1617"/>
      <c r="M55" s="707"/>
      <c r="N55" s="706"/>
      <c r="O55" s="707"/>
      <c r="P55" s="761"/>
      <c r="Q55" s="707"/>
      <c r="R55" s="759"/>
      <c r="S55" s="707">
        <v>1</v>
      </c>
      <c r="T55" s="798"/>
      <c r="U55" s="1613"/>
    </row>
    <row r="56" spans="1:21" s="791" customFormat="1" ht="17" thickBot="1">
      <c r="A56" s="1599"/>
      <c r="B56" s="748"/>
      <c r="C56" s="1629"/>
      <c r="D56" s="1627"/>
      <c r="E56" s="1628"/>
      <c r="F56" s="1629"/>
      <c r="G56" s="1627"/>
      <c r="H56" s="1628"/>
      <c r="I56" s="749" t="s">
        <v>506</v>
      </c>
      <c r="J56" s="782"/>
      <c r="K56" s="1629"/>
      <c r="L56" s="1670"/>
      <c r="M56" s="782"/>
      <c r="N56" s="749"/>
      <c r="O56" s="782"/>
      <c r="P56" s="750"/>
      <c r="Q56" s="782"/>
      <c r="R56" s="778"/>
      <c r="S56" s="782">
        <v>1</v>
      </c>
      <c r="T56" s="836"/>
      <c r="U56" s="797" t="str">
        <f>"/ "&amp;SUM(S50:S56)</f>
        <v>/ 7</v>
      </c>
    </row>
    <row r="57" spans="1:21" s="791" customFormat="1" ht="16.5">
      <c r="A57" s="1598" t="s">
        <v>47</v>
      </c>
      <c r="B57" s="738"/>
      <c r="C57" s="1622"/>
      <c r="D57" s="1623"/>
      <c r="E57" s="1624"/>
      <c r="F57" s="1622"/>
      <c r="G57" s="1623"/>
      <c r="H57" s="1624"/>
      <c r="I57" s="706"/>
      <c r="J57" s="707"/>
      <c r="K57" s="1622"/>
      <c r="L57" s="1625"/>
      <c r="M57" s="696" t="s">
        <v>452</v>
      </c>
      <c r="O57" s="707"/>
      <c r="P57" s="761"/>
      <c r="Q57" s="707"/>
      <c r="R57" s="759"/>
      <c r="S57" s="707">
        <v>3</v>
      </c>
      <c r="T57" s="798"/>
      <c r="U57" s="1612">
        <f>SUM(T57:T64)</f>
        <v>0</v>
      </c>
    </row>
    <row r="58" spans="1:21" s="791" customFormat="1" ht="16.5">
      <c r="A58" s="1607"/>
      <c r="B58" s="721"/>
      <c r="C58" s="1614"/>
      <c r="D58" s="1615"/>
      <c r="E58" s="1616"/>
      <c r="F58" s="1614"/>
      <c r="G58" s="1615"/>
      <c r="H58" s="1616"/>
      <c r="I58" s="706"/>
      <c r="J58" s="707"/>
      <c r="K58" s="1614"/>
      <c r="L58" s="1617"/>
      <c r="M58" s="707"/>
      <c r="N58" s="699" t="s">
        <v>453</v>
      </c>
      <c r="O58" s="707"/>
      <c r="P58" s="761"/>
      <c r="Q58" s="707"/>
      <c r="R58" s="759"/>
      <c r="S58" s="707">
        <v>3</v>
      </c>
      <c r="T58" s="798"/>
      <c r="U58" s="1613"/>
    </row>
    <row r="59" spans="1:21" s="791" customFormat="1" ht="17" thickBot="1">
      <c r="A59" s="1607"/>
      <c r="B59" s="721"/>
      <c r="C59" s="1614"/>
      <c r="D59" s="1615"/>
      <c r="E59" s="1616"/>
      <c r="F59" s="1614"/>
      <c r="G59" s="1615"/>
      <c r="H59" s="1616"/>
      <c r="I59" s="706"/>
      <c r="J59" s="700"/>
      <c r="K59" s="1614"/>
      <c r="L59" s="1617"/>
      <c r="M59" s="700"/>
      <c r="N59" s="706" t="s">
        <v>454</v>
      </c>
      <c r="O59" s="700"/>
      <c r="P59" s="757"/>
      <c r="Q59" s="700"/>
      <c r="R59" s="755"/>
      <c r="S59" s="700">
        <v>2</v>
      </c>
      <c r="T59" s="792"/>
      <c r="U59" s="1613"/>
    </row>
    <row r="60" spans="1:21" s="791" customFormat="1" ht="16.5">
      <c r="A60" s="1607"/>
      <c r="B60" s="751"/>
      <c r="C60" s="1622"/>
      <c r="D60" s="1623"/>
      <c r="E60" s="1624"/>
      <c r="F60" s="1622"/>
      <c r="G60" s="1623"/>
      <c r="H60" s="1624"/>
      <c r="I60" s="706"/>
      <c r="J60" s="707"/>
      <c r="K60" s="1622"/>
      <c r="L60" s="1625"/>
      <c r="M60" s="838"/>
      <c r="N60" s="699" t="s">
        <v>507</v>
      </c>
      <c r="O60" s="707"/>
      <c r="P60" s="761"/>
      <c r="Q60" s="707"/>
      <c r="R60" s="759"/>
      <c r="S60" s="845">
        <v>2</v>
      </c>
      <c r="T60" s="798"/>
      <c r="U60" s="1613"/>
    </row>
    <row r="61" spans="1:21" s="791" customFormat="1" ht="16.5">
      <c r="A61" s="1607"/>
      <c r="B61" s="721"/>
      <c r="C61" s="1614"/>
      <c r="D61" s="1615"/>
      <c r="E61" s="1616"/>
      <c r="F61" s="1614"/>
      <c r="G61" s="1615"/>
      <c r="H61" s="1616"/>
      <c r="I61" s="699"/>
      <c r="J61" s="700"/>
      <c r="K61" s="1614"/>
      <c r="L61" s="1617"/>
      <c r="M61" s="707" t="s">
        <v>508</v>
      </c>
      <c r="N61" s="846"/>
      <c r="O61" s="700"/>
      <c r="P61" s="757"/>
      <c r="Q61" s="700"/>
      <c r="R61" s="755"/>
      <c r="S61" s="847">
        <v>2</v>
      </c>
      <c r="T61" s="792"/>
      <c r="U61" s="1613"/>
    </row>
    <row r="62" spans="1:21" s="791" customFormat="1" ht="16.5">
      <c r="A62" s="1607"/>
      <c r="B62" s="721"/>
      <c r="C62" s="1614"/>
      <c r="D62" s="1615"/>
      <c r="E62" s="1616"/>
      <c r="F62" s="1614"/>
      <c r="G62" s="1615"/>
      <c r="H62" s="1616"/>
      <c r="I62" s="699"/>
      <c r="J62" s="700"/>
      <c r="K62" s="1614"/>
      <c r="L62" s="1617"/>
      <c r="M62" s="838"/>
      <c r="N62" s="706" t="s">
        <v>88</v>
      </c>
      <c r="O62" s="700"/>
      <c r="P62" s="757"/>
      <c r="Q62" s="700"/>
      <c r="R62" s="755"/>
      <c r="S62" s="700">
        <v>2</v>
      </c>
      <c r="T62" s="792"/>
      <c r="U62" s="1613"/>
    </row>
    <row r="63" spans="1:21" s="791" customFormat="1" ht="16.5">
      <c r="A63" s="1607"/>
      <c r="B63" s="721"/>
      <c r="C63" s="1614"/>
      <c r="D63" s="1615"/>
      <c r="E63" s="1616"/>
      <c r="F63" s="1614"/>
      <c r="G63" s="1615"/>
      <c r="H63" s="1616"/>
      <c r="I63" s="699"/>
      <c r="J63" s="700"/>
      <c r="K63" s="1614"/>
      <c r="L63" s="1617"/>
      <c r="M63" s="838"/>
      <c r="N63" s="706" t="s">
        <v>509</v>
      </c>
      <c r="O63" s="700"/>
      <c r="P63" s="757"/>
      <c r="Q63" s="700"/>
      <c r="R63" s="755"/>
      <c r="S63" s="700">
        <v>2</v>
      </c>
      <c r="T63" s="792"/>
      <c r="U63" s="1613"/>
    </row>
    <row r="64" spans="1:21" s="791" customFormat="1" ht="17" thickBot="1">
      <c r="A64" s="1607"/>
      <c r="B64" s="721"/>
      <c r="C64" s="1614"/>
      <c r="D64" s="1615"/>
      <c r="E64" s="1616"/>
      <c r="F64" s="1614"/>
      <c r="G64" s="1615"/>
      <c r="H64" s="1616"/>
      <c r="I64" s="699"/>
      <c r="J64" s="700"/>
      <c r="K64" s="1614"/>
      <c r="L64" s="1617"/>
      <c r="M64" s="707"/>
      <c r="N64" s="848" t="s">
        <v>510</v>
      </c>
      <c r="O64" s="700"/>
      <c r="P64" s="757"/>
      <c r="Q64" s="700"/>
      <c r="R64" s="755"/>
      <c r="S64" s="700">
        <v>2</v>
      </c>
      <c r="T64" s="792"/>
      <c r="U64" s="806" t="str">
        <f>"/ "&amp;SUM(S57:S64)</f>
        <v>/ 18</v>
      </c>
    </row>
    <row r="65" spans="1:25" s="791" customFormat="1" ht="16.5">
      <c r="A65" s="1685" t="s">
        <v>81</v>
      </c>
      <c r="B65" s="817"/>
      <c r="C65" s="1687"/>
      <c r="D65" s="1688"/>
      <c r="E65" s="1688"/>
      <c r="F65" s="1688"/>
      <c r="G65" s="1688"/>
      <c r="H65" s="1688"/>
      <c r="I65" s="1688"/>
      <c r="J65" s="1688"/>
      <c r="K65" s="1688"/>
      <c r="L65" s="1688"/>
      <c r="M65" s="1688"/>
      <c r="N65" s="1688"/>
      <c r="O65" s="1688"/>
      <c r="P65" s="1688"/>
      <c r="Q65" s="1688"/>
      <c r="R65" s="1689"/>
      <c r="S65" s="1693">
        <v>3</v>
      </c>
      <c r="T65" s="1671"/>
      <c r="U65" s="819">
        <f>T65</f>
        <v>0</v>
      </c>
    </row>
    <row r="66" spans="1:25" s="791" customFormat="1" ht="17" thickBot="1">
      <c r="A66" s="1686"/>
      <c r="B66" s="820"/>
      <c r="C66" s="1690"/>
      <c r="D66" s="1691"/>
      <c r="E66" s="1691"/>
      <c r="F66" s="1691"/>
      <c r="G66" s="1691"/>
      <c r="H66" s="1691"/>
      <c r="I66" s="1691"/>
      <c r="J66" s="1691"/>
      <c r="K66" s="1691"/>
      <c r="L66" s="1691"/>
      <c r="M66" s="1691"/>
      <c r="N66" s="1691"/>
      <c r="O66" s="1691"/>
      <c r="P66" s="1691"/>
      <c r="Q66" s="1691"/>
      <c r="R66" s="1692"/>
      <c r="S66" s="1694"/>
      <c r="T66" s="1672"/>
      <c r="U66" s="822" t="str">
        <f>"/ "&amp;SUM(S65)</f>
        <v>/ 3</v>
      </c>
      <c r="V66" s="823"/>
      <c r="W66" s="824"/>
      <c r="X66" s="785"/>
    </row>
    <row r="67" spans="1:25">
      <c r="A67" s="1598" t="s">
        <v>1</v>
      </c>
      <c r="B67" s="1673" t="s">
        <v>2</v>
      </c>
      <c r="C67" s="1674"/>
      <c r="D67" s="1674"/>
      <c r="E67" s="1674"/>
      <c r="F67" s="1674"/>
      <c r="G67" s="1674"/>
      <c r="H67" s="1674"/>
      <c r="I67" s="1675"/>
      <c r="J67" s="1673" t="s">
        <v>19</v>
      </c>
      <c r="K67" s="1674"/>
      <c r="L67" s="1675"/>
      <c r="M67" s="1673" t="s">
        <v>17</v>
      </c>
      <c r="N67" s="1675"/>
      <c r="O67" s="1673" t="s">
        <v>3</v>
      </c>
      <c r="P67" s="1674"/>
      <c r="Q67" s="1673" t="s">
        <v>467</v>
      </c>
      <c r="R67" s="1674"/>
      <c r="S67" s="1676" t="s">
        <v>81</v>
      </c>
      <c r="T67" s="1678">
        <f>SUM(U4,U15,U22,U35,U39,U50,U57,U65)</f>
        <v>0</v>
      </c>
      <c r="U67" s="1679"/>
    </row>
    <row r="68" spans="1:25" ht="13.5" thickBot="1">
      <c r="A68" s="1599"/>
      <c r="B68" s="825" t="s">
        <v>5</v>
      </c>
      <c r="C68" s="1682" t="s">
        <v>155</v>
      </c>
      <c r="D68" s="1683"/>
      <c r="E68" s="1684"/>
      <c r="F68" s="1682" t="s">
        <v>7</v>
      </c>
      <c r="G68" s="1683"/>
      <c r="H68" s="1684"/>
      <c r="I68" s="826" t="s">
        <v>9</v>
      </c>
      <c r="J68" s="825" t="s">
        <v>31</v>
      </c>
      <c r="K68" s="1682" t="s">
        <v>14</v>
      </c>
      <c r="L68" s="1697"/>
      <c r="M68" s="825" t="s">
        <v>27</v>
      </c>
      <c r="N68" s="826" t="s">
        <v>25</v>
      </c>
      <c r="O68" s="827" t="s">
        <v>27</v>
      </c>
      <c r="P68" s="849" t="s">
        <v>49</v>
      </c>
      <c r="Q68" s="827" t="s">
        <v>27</v>
      </c>
      <c r="R68" s="849" t="s">
        <v>25</v>
      </c>
      <c r="S68" s="1677"/>
      <c r="T68" s="1680"/>
      <c r="U68" s="1681"/>
    </row>
    <row r="69" spans="1:25" s="791" customFormat="1" ht="16.5">
      <c r="A69" s="828" t="s">
        <v>32</v>
      </c>
      <c r="B69" s="829"/>
      <c r="C69" s="1600">
        <f>SUM(S39:S49)</f>
        <v>11</v>
      </c>
      <c r="D69" s="1601"/>
      <c r="E69" s="1698"/>
      <c r="F69" s="1699">
        <f>SUM(S35:S38)</f>
        <v>8</v>
      </c>
      <c r="G69" s="1601"/>
      <c r="H69" s="1698"/>
      <c r="I69" s="850">
        <f>SUM(S50:S56)</f>
        <v>7</v>
      </c>
      <c r="J69" s="828">
        <f>SUM(S22)</f>
        <v>2</v>
      </c>
      <c r="K69" s="1699">
        <f>SUM(S23:S34)</f>
        <v>12</v>
      </c>
      <c r="L69" s="1602"/>
      <c r="M69" s="828">
        <f>SUM(S57,S61)</f>
        <v>5</v>
      </c>
      <c r="N69" s="830">
        <f>SUM(S58:S60,S62:S64)</f>
        <v>13</v>
      </c>
      <c r="O69" s="828">
        <f>SUM(S4:S10,S11:S13)</f>
        <v>20</v>
      </c>
      <c r="P69" s="851">
        <f>SUM(S14)</f>
        <v>3</v>
      </c>
      <c r="Q69" s="852">
        <f>SUM(S15,S20)</f>
        <v>6</v>
      </c>
      <c r="R69" s="853">
        <f>SUM(S16:S19,S21)</f>
        <v>10</v>
      </c>
      <c r="S69" s="854">
        <f>S65</f>
        <v>3</v>
      </c>
      <c r="T69" s="1680"/>
      <c r="U69" s="1681"/>
      <c r="V69" s="785"/>
      <c r="W69" s="785"/>
      <c r="Y69" s="785"/>
    </row>
    <row r="70" spans="1:25" s="791" customFormat="1" ht="17" thickBot="1">
      <c r="A70" s="786" t="s">
        <v>4</v>
      </c>
      <c r="B70" s="832"/>
      <c r="C70" s="1700">
        <f>SUM(T39:T49)</f>
        <v>0</v>
      </c>
      <c r="D70" s="1604"/>
      <c r="E70" s="1605"/>
      <c r="F70" s="1603">
        <f>SUM(T35:T38)</f>
        <v>0</v>
      </c>
      <c r="G70" s="1604"/>
      <c r="H70" s="1605"/>
      <c r="I70" s="787">
        <f>SUM(T50:T56)</f>
        <v>0</v>
      </c>
      <c r="J70" s="786">
        <f>SUM(T22)</f>
        <v>0</v>
      </c>
      <c r="K70" s="1603">
        <f>SUM(T23:T34)</f>
        <v>0</v>
      </c>
      <c r="L70" s="1606"/>
      <c r="M70" s="786">
        <f>SUM(T57,T61)</f>
        <v>0</v>
      </c>
      <c r="N70" s="787">
        <f>SUM(T58:T60,T62:T64)</f>
        <v>0</v>
      </c>
      <c r="O70" s="786">
        <f>SUM(T4:T10,T11:T13)</f>
        <v>0</v>
      </c>
      <c r="P70" s="855">
        <f>SUM(T14)</f>
        <v>0</v>
      </c>
      <c r="Q70" s="786">
        <f>SUM(T15,T20)</f>
        <v>0</v>
      </c>
      <c r="R70" s="855">
        <f>SUM(T16:T19,T21)</f>
        <v>0</v>
      </c>
      <c r="S70" s="856">
        <f>T65</f>
        <v>0</v>
      </c>
      <c r="T70" s="1695" t="str">
        <f>"/ "&amp;SUM(S4:S66)</f>
        <v>/ 100</v>
      </c>
      <c r="U70" s="1696"/>
      <c r="V70" s="785"/>
      <c r="W70" s="785"/>
      <c r="Y70" s="785"/>
    </row>
    <row r="73" spans="1:25" ht="14">
      <c r="S73" s="833"/>
      <c r="T73" s="785"/>
      <c r="U73" s="834"/>
    </row>
    <row r="74" spans="1:25" ht="14">
      <c r="S74" s="785"/>
      <c r="T74" s="785"/>
      <c r="U74" s="834"/>
    </row>
  </sheetData>
  <mergeCells count="219">
    <mergeCell ref="T70:U70"/>
    <mergeCell ref="F68:H68"/>
    <mergeCell ref="K68:L68"/>
    <mergeCell ref="C69:E69"/>
    <mergeCell ref="F69:H69"/>
    <mergeCell ref="K69:L69"/>
    <mergeCell ref="C70:E70"/>
    <mergeCell ref="F70:H70"/>
    <mergeCell ref="K70:L70"/>
    <mergeCell ref="T65:T66"/>
    <mergeCell ref="A67:A68"/>
    <mergeCell ref="B67:I67"/>
    <mergeCell ref="J67:L67"/>
    <mergeCell ref="M67:N67"/>
    <mergeCell ref="O67:P67"/>
    <mergeCell ref="Q67:R67"/>
    <mergeCell ref="S67:S68"/>
    <mergeCell ref="T67:U69"/>
    <mergeCell ref="C68:E68"/>
    <mergeCell ref="A65:A66"/>
    <mergeCell ref="C65:R66"/>
    <mergeCell ref="S65:S66"/>
    <mergeCell ref="C62:E62"/>
    <mergeCell ref="F62:H62"/>
    <mergeCell ref="K62:L62"/>
    <mergeCell ref="C63:E63"/>
    <mergeCell ref="F63:H63"/>
    <mergeCell ref="K63:L63"/>
    <mergeCell ref="U57:U63"/>
    <mergeCell ref="C58:E58"/>
    <mergeCell ref="F58:H58"/>
    <mergeCell ref="K58:L58"/>
    <mergeCell ref="C59:E59"/>
    <mergeCell ref="F59:H59"/>
    <mergeCell ref="K59:L59"/>
    <mergeCell ref="C60:E60"/>
    <mergeCell ref="F60:H60"/>
    <mergeCell ref="K60:L60"/>
    <mergeCell ref="C56:E56"/>
    <mergeCell ref="F56:H56"/>
    <mergeCell ref="K56:L56"/>
    <mergeCell ref="A57:A64"/>
    <mergeCell ref="C57:E57"/>
    <mergeCell ref="F57:H57"/>
    <mergeCell ref="K57:L57"/>
    <mergeCell ref="C61:E61"/>
    <mergeCell ref="F61:H61"/>
    <mergeCell ref="K61:L61"/>
    <mergeCell ref="A22:A56"/>
    <mergeCell ref="C22:E22"/>
    <mergeCell ref="F22:H22"/>
    <mergeCell ref="K22:L22"/>
    <mergeCell ref="C64:E64"/>
    <mergeCell ref="F64:H64"/>
    <mergeCell ref="K64:L64"/>
    <mergeCell ref="C54:E54"/>
    <mergeCell ref="F54:H54"/>
    <mergeCell ref="K54:L54"/>
    <mergeCell ref="C55:E55"/>
    <mergeCell ref="F55:H55"/>
    <mergeCell ref="K55:L55"/>
    <mergeCell ref="C49:E49"/>
    <mergeCell ref="U50:U55"/>
    <mergeCell ref="C51:E51"/>
    <mergeCell ref="F51:H51"/>
    <mergeCell ref="K51:L51"/>
    <mergeCell ref="C52:E52"/>
    <mergeCell ref="F52:H52"/>
    <mergeCell ref="K52:L52"/>
    <mergeCell ref="C53:E53"/>
    <mergeCell ref="F53:H53"/>
    <mergeCell ref="K53:L53"/>
    <mergeCell ref="F49:H49"/>
    <mergeCell ref="K49:L49"/>
    <mergeCell ref="C50:E50"/>
    <mergeCell ref="F50:H50"/>
    <mergeCell ref="K50:L50"/>
    <mergeCell ref="C47:E47"/>
    <mergeCell ref="F47:H47"/>
    <mergeCell ref="K47:L47"/>
    <mergeCell ref="C48:E48"/>
    <mergeCell ref="F48:H48"/>
    <mergeCell ref="K48:L48"/>
    <mergeCell ref="C46:E46"/>
    <mergeCell ref="F46:H46"/>
    <mergeCell ref="K46:L46"/>
    <mergeCell ref="C43:E43"/>
    <mergeCell ref="F43:H43"/>
    <mergeCell ref="K43:L43"/>
    <mergeCell ref="C44:E44"/>
    <mergeCell ref="F44:H44"/>
    <mergeCell ref="K44:L44"/>
    <mergeCell ref="C39:E39"/>
    <mergeCell ref="F39:H39"/>
    <mergeCell ref="K39:L39"/>
    <mergeCell ref="K35:L35"/>
    <mergeCell ref="U35:U37"/>
    <mergeCell ref="C36:E36"/>
    <mergeCell ref="F36:H36"/>
    <mergeCell ref="K36:L36"/>
    <mergeCell ref="C37:E37"/>
    <mergeCell ref="F37:H37"/>
    <mergeCell ref="K37:L37"/>
    <mergeCell ref="U39:U48"/>
    <mergeCell ref="C40:E40"/>
    <mergeCell ref="F40:H40"/>
    <mergeCell ref="K40:L40"/>
    <mergeCell ref="C41:E41"/>
    <mergeCell ref="F41:H41"/>
    <mergeCell ref="K41:L41"/>
    <mergeCell ref="C42:E42"/>
    <mergeCell ref="F42:H42"/>
    <mergeCell ref="K42:L42"/>
    <mergeCell ref="C45:E45"/>
    <mergeCell ref="F45:H45"/>
    <mergeCell ref="K45:L45"/>
    <mergeCell ref="C35:E35"/>
    <mergeCell ref="F35:H35"/>
    <mergeCell ref="C28:E28"/>
    <mergeCell ref="F28:H28"/>
    <mergeCell ref="C29:E29"/>
    <mergeCell ref="F29:H29"/>
    <mergeCell ref="C38:E38"/>
    <mergeCell ref="F38:H38"/>
    <mergeCell ref="K38:L38"/>
    <mergeCell ref="F17:H17"/>
    <mergeCell ref="K17:L17"/>
    <mergeCell ref="C18:E18"/>
    <mergeCell ref="F18:H18"/>
    <mergeCell ref="K18:L18"/>
    <mergeCell ref="K29:K34"/>
    <mergeCell ref="C30:E30"/>
    <mergeCell ref="F30:H30"/>
    <mergeCell ref="C31:E31"/>
    <mergeCell ref="F31:H31"/>
    <mergeCell ref="C32:E32"/>
    <mergeCell ref="C25:E25"/>
    <mergeCell ref="F25:H25"/>
    <mergeCell ref="C26:E26"/>
    <mergeCell ref="F26:H26"/>
    <mergeCell ref="C27:E27"/>
    <mergeCell ref="F27:H27"/>
    <mergeCell ref="F32:H32"/>
    <mergeCell ref="C33:E33"/>
    <mergeCell ref="F33:H33"/>
    <mergeCell ref="C34:E34"/>
    <mergeCell ref="F34:H34"/>
    <mergeCell ref="A15:A21"/>
    <mergeCell ref="C15:E15"/>
    <mergeCell ref="F15:H15"/>
    <mergeCell ref="K15:L15"/>
    <mergeCell ref="C19:E19"/>
    <mergeCell ref="F19:H19"/>
    <mergeCell ref="K19:L19"/>
    <mergeCell ref="U22:U33"/>
    <mergeCell ref="C23:E23"/>
    <mergeCell ref="F23:H23"/>
    <mergeCell ref="K23:K28"/>
    <mergeCell ref="C24:E24"/>
    <mergeCell ref="F24:H24"/>
    <mergeCell ref="C20:E20"/>
    <mergeCell ref="F20:H20"/>
    <mergeCell ref="K20:L20"/>
    <mergeCell ref="C21:E21"/>
    <mergeCell ref="F21:H21"/>
    <mergeCell ref="K21:L21"/>
    <mergeCell ref="U15:U20"/>
    <mergeCell ref="C16:E16"/>
    <mergeCell ref="F16:H16"/>
    <mergeCell ref="K16:L16"/>
    <mergeCell ref="C17:E17"/>
    <mergeCell ref="F13:H13"/>
    <mergeCell ref="K13:L13"/>
    <mergeCell ref="C10:E10"/>
    <mergeCell ref="F10:H10"/>
    <mergeCell ref="K10:L10"/>
    <mergeCell ref="C11:E11"/>
    <mergeCell ref="F11:H11"/>
    <mergeCell ref="K11:L11"/>
    <mergeCell ref="C14:E14"/>
    <mergeCell ref="F14:H14"/>
    <mergeCell ref="K14:L14"/>
    <mergeCell ref="A4:A14"/>
    <mergeCell ref="C4:E4"/>
    <mergeCell ref="F4:H4"/>
    <mergeCell ref="K4:L4"/>
    <mergeCell ref="U4:U13"/>
    <mergeCell ref="C5:E5"/>
    <mergeCell ref="F5:H5"/>
    <mergeCell ref="C8:E8"/>
    <mergeCell ref="F8:H8"/>
    <mergeCell ref="K8:L8"/>
    <mergeCell ref="C9:E9"/>
    <mergeCell ref="F9:H9"/>
    <mergeCell ref="K9:L9"/>
    <mergeCell ref="K5:L5"/>
    <mergeCell ref="C6:E6"/>
    <mergeCell ref="F6:H6"/>
    <mergeCell ref="K6:L6"/>
    <mergeCell ref="C7:E7"/>
    <mergeCell ref="F7:H7"/>
    <mergeCell ref="K7:L7"/>
    <mergeCell ref="C12:E12"/>
    <mergeCell ref="F12:H12"/>
    <mergeCell ref="K12:L12"/>
    <mergeCell ref="C13:E13"/>
    <mergeCell ref="A1:M1"/>
    <mergeCell ref="O1:U1"/>
    <mergeCell ref="A2:A3"/>
    <mergeCell ref="B2:I2"/>
    <mergeCell ref="J2:L2"/>
    <mergeCell ref="M2:N2"/>
    <mergeCell ref="O2:P2"/>
    <mergeCell ref="Q2:R2"/>
    <mergeCell ref="S2:U2"/>
    <mergeCell ref="C3:E3"/>
    <mergeCell ref="F3:H3"/>
    <mergeCell ref="K3:L3"/>
    <mergeCell ref="T3:U3"/>
  </mergeCells>
  <phoneticPr fontId="1"/>
  <pageMargins left="0.7" right="0.7" top="0.75" bottom="0.75" header="0.3" footer="0.3"/>
  <pageSetup paperSize="9" scale="64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Y85"/>
  <sheetViews>
    <sheetView view="pageBreakPreview" topLeftCell="I67" zoomScale="85" zoomScaleNormal="100" zoomScaleSheetLayoutView="85" workbookViewId="0">
      <selection activeCell="X113" sqref="X113"/>
    </sheetView>
  </sheetViews>
  <sheetFormatPr defaultColWidth="9" defaultRowHeight="13"/>
  <cols>
    <col min="1" max="1" width="6.26953125" style="784" customWidth="1"/>
    <col min="2" max="2" width="0" style="784" hidden="1" customWidth="1"/>
    <col min="3" max="3" width="6.7265625" style="784" customWidth="1"/>
    <col min="4" max="4" width="7.453125" style="784" hidden="1" customWidth="1"/>
    <col min="5" max="5" width="5.08984375" style="784" customWidth="1"/>
    <col min="6" max="6" width="4.7265625" style="784" customWidth="1"/>
    <col min="7" max="7" width="10.26953125" style="784" hidden="1" customWidth="1"/>
    <col min="8" max="8" width="8" style="784" customWidth="1"/>
    <col min="9" max="10" width="8.7265625" style="784" customWidth="1"/>
    <col min="11" max="11" width="6.7265625" style="784" customWidth="1"/>
    <col min="12" max="12" width="5.08984375" style="784" customWidth="1"/>
    <col min="13" max="18" width="8.7265625" style="784" customWidth="1"/>
    <col min="19" max="19" width="5.90625" style="784" customWidth="1"/>
    <col min="20" max="20" width="5" style="784" customWidth="1"/>
    <col min="21" max="21" width="6.7265625" style="835" customWidth="1"/>
    <col min="22" max="16384" width="9" style="784"/>
  </cols>
  <sheetData>
    <row r="1" spans="1:21" ht="27" customHeight="1" thickBot="1">
      <c r="A1" s="1592" t="s">
        <v>548</v>
      </c>
      <c r="B1" s="1593"/>
      <c r="C1" s="1593"/>
      <c r="D1" s="1593"/>
      <c r="E1" s="1593"/>
      <c r="F1" s="1593"/>
      <c r="G1" s="1593"/>
      <c r="H1" s="1593"/>
      <c r="I1" s="1593"/>
      <c r="J1" s="1593"/>
      <c r="K1" s="1593"/>
      <c r="L1" s="1593"/>
      <c r="M1" s="1593"/>
      <c r="N1" s="783" t="s">
        <v>0</v>
      </c>
      <c r="O1" s="1595"/>
      <c r="P1" s="1596"/>
      <c r="Q1" s="1596"/>
      <c r="R1" s="1596"/>
      <c r="S1" s="1596"/>
      <c r="T1" s="1596"/>
      <c r="U1" s="1597"/>
    </row>
    <row r="2" spans="1:21" s="785" customFormat="1" ht="13.5" customHeight="1">
      <c r="A2" s="1598" t="s">
        <v>1</v>
      </c>
      <c r="B2" s="1701" t="s">
        <v>2</v>
      </c>
      <c r="C2" s="1702"/>
      <c r="D2" s="1702"/>
      <c r="E2" s="1702"/>
      <c r="F2" s="1702"/>
      <c r="G2" s="1699"/>
      <c r="H2" s="1699"/>
      <c r="I2" s="1703"/>
      <c r="J2" s="1600" t="s">
        <v>19</v>
      </c>
      <c r="K2" s="1601"/>
      <c r="L2" s="1602"/>
      <c r="M2" s="1701" t="s">
        <v>17</v>
      </c>
      <c r="N2" s="1703"/>
      <c r="O2" s="1600" t="s">
        <v>3</v>
      </c>
      <c r="P2" s="1602"/>
      <c r="Q2" s="1600" t="s">
        <v>467</v>
      </c>
      <c r="R2" s="1602"/>
      <c r="S2" s="1701" t="s">
        <v>4</v>
      </c>
      <c r="T2" s="1699"/>
      <c r="U2" s="1703"/>
    </row>
    <row r="3" spans="1:21" s="785" customFormat="1" ht="14.25" customHeight="1" thickBot="1">
      <c r="A3" s="1599"/>
      <c r="B3" s="786" t="s">
        <v>5</v>
      </c>
      <c r="C3" s="1603" t="s">
        <v>155</v>
      </c>
      <c r="D3" s="1604"/>
      <c r="E3" s="1605"/>
      <c r="F3" s="1603" t="s">
        <v>7</v>
      </c>
      <c r="G3" s="1604"/>
      <c r="H3" s="1605"/>
      <c r="I3" s="787" t="s">
        <v>9</v>
      </c>
      <c r="J3" s="786" t="s">
        <v>31</v>
      </c>
      <c r="K3" s="1603" t="s">
        <v>14</v>
      </c>
      <c r="L3" s="1606"/>
      <c r="M3" s="786" t="s">
        <v>27</v>
      </c>
      <c r="N3" s="787" t="s">
        <v>25</v>
      </c>
      <c r="O3" s="788" t="s">
        <v>27</v>
      </c>
      <c r="P3" s="787" t="s">
        <v>49</v>
      </c>
      <c r="Q3" s="788" t="s">
        <v>512</v>
      </c>
      <c r="R3" s="787" t="s">
        <v>25</v>
      </c>
      <c r="S3" s="786" t="s">
        <v>32</v>
      </c>
      <c r="T3" s="1603" t="s">
        <v>4</v>
      </c>
      <c r="U3" s="1606"/>
    </row>
    <row r="4" spans="1:21" s="791" customFormat="1" ht="15" customHeight="1">
      <c r="A4" s="1598" t="s">
        <v>12</v>
      </c>
      <c r="B4" s="694"/>
      <c r="C4" s="1608"/>
      <c r="D4" s="1609"/>
      <c r="E4" s="1610"/>
      <c r="F4" s="1608"/>
      <c r="G4" s="1609"/>
      <c r="H4" s="1610"/>
      <c r="I4" s="695"/>
      <c r="J4" s="696"/>
      <c r="K4" s="1608"/>
      <c r="L4" s="1611"/>
      <c r="M4" s="696"/>
      <c r="N4" s="695"/>
      <c r="O4" s="789" t="s">
        <v>290</v>
      </c>
      <c r="P4" s="695"/>
      <c r="Q4" s="789"/>
      <c r="R4" s="695"/>
      <c r="S4" s="696">
        <v>1</v>
      </c>
      <c r="T4" s="790"/>
      <c r="U4" s="1612">
        <f>SUM(T4:T12)</f>
        <v>0</v>
      </c>
    </row>
    <row r="5" spans="1:21" s="791" customFormat="1" ht="15" customHeight="1">
      <c r="A5" s="1607"/>
      <c r="B5" s="698"/>
      <c r="C5" s="1614"/>
      <c r="D5" s="1615"/>
      <c r="E5" s="1616"/>
      <c r="F5" s="1614"/>
      <c r="G5" s="1615"/>
      <c r="H5" s="1616"/>
      <c r="I5" s="699"/>
      <c r="J5" s="700"/>
      <c r="K5" s="1614"/>
      <c r="L5" s="1617"/>
      <c r="M5" s="700"/>
      <c r="N5" s="699"/>
      <c r="O5" s="746" t="s">
        <v>287</v>
      </c>
      <c r="P5" s="699"/>
      <c r="Q5" s="746"/>
      <c r="R5" s="699"/>
      <c r="S5" s="700">
        <v>1</v>
      </c>
      <c r="T5" s="792"/>
      <c r="U5" s="1613"/>
    </row>
    <row r="6" spans="1:21" s="791" customFormat="1" ht="15" customHeight="1">
      <c r="A6" s="1607"/>
      <c r="B6" s="698"/>
      <c r="C6" s="1614"/>
      <c r="D6" s="1615"/>
      <c r="E6" s="1616"/>
      <c r="F6" s="1614"/>
      <c r="G6" s="1615"/>
      <c r="H6" s="1616"/>
      <c r="I6" s="699"/>
      <c r="J6" s="700"/>
      <c r="K6" s="1614"/>
      <c r="L6" s="1617"/>
      <c r="M6" s="700"/>
      <c r="N6" s="699"/>
      <c r="O6" s="746" t="s">
        <v>289</v>
      </c>
      <c r="P6" s="699"/>
      <c r="Q6" s="746"/>
      <c r="R6" s="699"/>
      <c r="S6" s="700">
        <v>1</v>
      </c>
      <c r="T6" s="792"/>
      <c r="U6" s="1613"/>
    </row>
    <row r="7" spans="1:21" s="791" customFormat="1" ht="15" customHeight="1">
      <c r="A7" s="1607"/>
      <c r="B7" s="698"/>
      <c r="C7" s="1614"/>
      <c r="D7" s="1615"/>
      <c r="E7" s="1616"/>
      <c r="F7" s="1614"/>
      <c r="G7" s="1615"/>
      <c r="H7" s="1616"/>
      <c r="I7" s="699"/>
      <c r="J7" s="700"/>
      <c r="K7" s="1614"/>
      <c r="L7" s="1617"/>
      <c r="M7" s="700"/>
      <c r="N7" s="699"/>
      <c r="O7" s="746" t="s">
        <v>288</v>
      </c>
      <c r="P7" s="699"/>
      <c r="Q7" s="746"/>
      <c r="R7" s="699"/>
      <c r="S7" s="700">
        <v>1</v>
      </c>
      <c r="T7" s="792"/>
      <c r="U7" s="1613"/>
    </row>
    <row r="8" spans="1:21" s="791" customFormat="1" ht="15" customHeight="1">
      <c r="A8" s="1607"/>
      <c r="B8" s="698"/>
      <c r="C8" s="1614"/>
      <c r="D8" s="1615"/>
      <c r="E8" s="1616"/>
      <c r="F8" s="1614"/>
      <c r="G8" s="1615"/>
      <c r="H8" s="1616"/>
      <c r="I8" s="699"/>
      <c r="J8" s="700"/>
      <c r="K8" s="1614"/>
      <c r="L8" s="1617"/>
      <c r="M8" s="700"/>
      <c r="N8" s="699"/>
      <c r="O8" s="746" t="s">
        <v>286</v>
      </c>
      <c r="P8" s="699"/>
      <c r="Q8" s="746"/>
      <c r="R8" s="699"/>
      <c r="S8" s="700">
        <v>1</v>
      </c>
      <c r="T8" s="792"/>
      <c r="U8" s="1613"/>
    </row>
    <row r="9" spans="1:21" s="791" customFormat="1" ht="15" customHeight="1">
      <c r="A9" s="1607"/>
      <c r="B9" s="698"/>
      <c r="C9" s="1614"/>
      <c r="D9" s="1615"/>
      <c r="E9" s="1616"/>
      <c r="F9" s="1614"/>
      <c r="G9" s="1615"/>
      <c r="H9" s="1616"/>
      <c r="I9" s="699"/>
      <c r="J9" s="700"/>
      <c r="K9" s="1614"/>
      <c r="L9" s="1617"/>
      <c r="M9" s="700"/>
      <c r="N9" s="699"/>
      <c r="O9" s="746" t="s">
        <v>513</v>
      </c>
      <c r="P9" s="699"/>
      <c r="Q9" s="746"/>
      <c r="R9" s="699"/>
      <c r="S9" s="700">
        <v>1</v>
      </c>
      <c r="T9" s="792"/>
      <c r="U9" s="1613"/>
    </row>
    <row r="10" spans="1:21" s="791" customFormat="1" ht="15" customHeight="1">
      <c r="A10" s="1607"/>
      <c r="B10" s="698"/>
      <c r="C10" s="1614"/>
      <c r="D10" s="1615"/>
      <c r="E10" s="1616"/>
      <c r="F10" s="1614"/>
      <c r="G10" s="1615"/>
      <c r="H10" s="1616"/>
      <c r="I10" s="699"/>
      <c r="J10" s="700"/>
      <c r="K10" s="1614"/>
      <c r="L10" s="1617"/>
      <c r="M10" s="700"/>
      <c r="N10" s="699"/>
      <c r="O10" s="746" t="s">
        <v>282</v>
      </c>
      <c r="P10" s="699"/>
      <c r="Q10" s="746"/>
      <c r="R10" s="699"/>
      <c r="S10" s="700">
        <v>1</v>
      </c>
      <c r="T10" s="792"/>
      <c r="U10" s="1613"/>
    </row>
    <row r="11" spans="1:21" s="791" customFormat="1" ht="15" customHeight="1">
      <c r="A11" s="1607"/>
      <c r="B11" s="721"/>
      <c r="C11" s="769"/>
      <c r="D11" s="770"/>
      <c r="E11" s="771"/>
      <c r="F11" s="769"/>
      <c r="G11" s="770"/>
      <c r="H11" s="771"/>
      <c r="I11" s="739"/>
      <c r="J11" s="704"/>
      <c r="K11" s="769"/>
      <c r="L11" s="772"/>
      <c r="M11" s="704"/>
      <c r="N11" s="739"/>
      <c r="O11" s="793" t="s">
        <v>285</v>
      </c>
      <c r="P11" s="739" t="s">
        <v>152</v>
      </c>
      <c r="Q11" s="793"/>
      <c r="R11" s="739"/>
      <c r="S11" s="704">
        <v>2</v>
      </c>
      <c r="T11" s="794"/>
      <c r="U11" s="795"/>
    </row>
    <row r="12" spans="1:21" s="791" customFormat="1" ht="15" customHeight="1" thickBot="1">
      <c r="A12" s="1599"/>
      <c r="B12" s="748"/>
      <c r="C12" s="1629"/>
      <c r="D12" s="1627"/>
      <c r="E12" s="1628"/>
      <c r="F12" s="1629"/>
      <c r="G12" s="1627"/>
      <c r="H12" s="1628"/>
      <c r="I12" s="710"/>
      <c r="J12" s="711"/>
      <c r="K12" s="1629"/>
      <c r="L12" s="1670"/>
      <c r="M12" s="711"/>
      <c r="N12" s="710"/>
      <c r="O12" s="712" t="s">
        <v>514</v>
      </c>
      <c r="P12" s="710"/>
      <c r="Q12" s="712"/>
      <c r="R12" s="710"/>
      <c r="S12" s="711">
        <v>1</v>
      </c>
      <c r="T12" s="796"/>
      <c r="U12" s="797" t="str">
        <f>"/ "&amp;SUM(S4:S12)</f>
        <v>/ 10</v>
      </c>
    </row>
    <row r="13" spans="1:21" s="791" customFormat="1" ht="16.5">
      <c r="A13" s="1598" t="s">
        <v>20</v>
      </c>
      <c r="B13" s="705"/>
      <c r="C13" s="758"/>
      <c r="D13" s="759"/>
      <c r="E13" s="760"/>
      <c r="F13" s="758"/>
      <c r="G13" s="759"/>
      <c r="H13" s="760"/>
      <c r="I13" s="706"/>
      <c r="J13" s="707"/>
      <c r="K13" s="758"/>
      <c r="L13" s="761"/>
      <c r="M13" s="707"/>
      <c r="N13" s="706"/>
      <c r="O13" s="709"/>
      <c r="P13" s="706"/>
      <c r="Q13" s="709" t="s">
        <v>515</v>
      </c>
      <c r="R13" s="706"/>
      <c r="S13" s="707">
        <v>2</v>
      </c>
      <c r="T13" s="798"/>
      <c r="U13" s="1612">
        <f>SUM(T13:T25)</f>
        <v>0</v>
      </c>
    </row>
    <row r="14" spans="1:21" s="791" customFormat="1" ht="18" customHeight="1">
      <c r="A14" s="1607"/>
      <c r="B14" s="698"/>
      <c r="C14" s="754"/>
      <c r="D14" s="755"/>
      <c r="E14" s="756"/>
      <c r="F14" s="754"/>
      <c r="G14" s="755"/>
      <c r="H14" s="756"/>
      <c r="I14" s="699"/>
      <c r="J14" s="700"/>
      <c r="K14" s="754"/>
      <c r="L14" s="757"/>
      <c r="M14" s="700"/>
      <c r="N14" s="699"/>
      <c r="O14" s="746"/>
      <c r="P14" s="699"/>
      <c r="Q14" s="746"/>
      <c r="R14" s="752" t="s">
        <v>516</v>
      </c>
      <c r="S14" s="700">
        <v>2</v>
      </c>
      <c r="T14" s="792"/>
      <c r="U14" s="1613"/>
    </row>
    <row r="15" spans="1:21" s="791" customFormat="1" ht="16.5">
      <c r="A15" s="1607"/>
      <c r="B15" s="698"/>
      <c r="C15" s="754"/>
      <c r="D15" s="755"/>
      <c r="E15" s="756"/>
      <c r="F15" s="754"/>
      <c r="G15" s="755"/>
      <c r="H15" s="756"/>
      <c r="I15" s="699"/>
      <c r="J15" s="700"/>
      <c r="K15" s="754"/>
      <c r="L15" s="757"/>
      <c r="M15" s="700"/>
      <c r="N15" s="699"/>
      <c r="O15" s="746"/>
      <c r="P15" s="699"/>
      <c r="Q15" s="746"/>
      <c r="R15" s="699" t="s">
        <v>517</v>
      </c>
      <c r="S15" s="700">
        <v>2</v>
      </c>
      <c r="T15" s="792"/>
      <c r="U15" s="1613"/>
    </row>
    <row r="16" spans="1:21" s="791" customFormat="1" ht="16.5">
      <c r="A16" s="1607"/>
      <c r="B16" s="698"/>
      <c r="C16" s="769"/>
      <c r="D16" s="770"/>
      <c r="E16" s="771"/>
      <c r="F16" s="769"/>
      <c r="G16" s="770"/>
      <c r="H16" s="771"/>
      <c r="I16" s="739"/>
      <c r="J16" s="704"/>
      <c r="K16" s="769"/>
      <c r="L16" s="772"/>
      <c r="M16" s="704"/>
      <c r="N16" s="739"/>
      <c r="O16" s="793"/>
      <c r="P16" s="739"/>
      <c r="Q16" s="793"/>
      <c r="R16" s="739" t="s">
        <v>518</v>
      </c>
      <c r="S16" s="704">
        <v>2</v>
      </c>
      <c r="T16" s="794"/>
      <c r="U16" s="1613"/>
    </row>
    <row r="17" spans="1:21" s="791" customFormat="1" ht="16.5">
      <c r="A17" s="1607"/>
      <c r="B17" s="698"/>
      <c r="C17" s="769"/>
      <c r="D17" s="770"/>
      <c r="E17" s="771"/>
      <c r="F17" s="769"/>
      <c r="G17" s="770"/>
      <c r="H17" s="771"/>
      <c r="I17" s="739"/>
      <c r="J17" s="704"/>
      <c r="K17" s="769"/>
      <c r="L17" s="772"/>
      <c r="M17" s="704"/>
      <c r="N17" s="739"/>
      <c r="O17" s="793"/>
      <c r="P17" s="739"/>
      <c r="Q17" s="700" t="s">
        <v>243</v>
      </c>
      <c r="R17" s="699"/>
      <c r="S17" s="704">
        <v>2</v>
      </c>
      <c r="T17" s="794"/>
      <c r="U17" s="1613"/>
    </row>
    <row r="18" spans="1:21" s="791" customFormat="1" ht="16.5">
      <c r="A18" s="1607"/>
      <c r="B18" s="698"/>
      <c r="C18" s="769"/>
      <c r="D18" s="770"/>
      <c r="E18" s="771"/>
      <c r="F18" s="769"/>
      <c r="G18" s="770"/>
      <c r="H18" s="771"/>
      <c r="I18" s="739"/>
      <c r="J18" s="704"/>
      <c r="K18" s="769"/>
      <c r="L18" s="772"/>
      <c r="M18" s="704"/>
      <c r="N18" s="739"/>
      <c r="O18" s="793"/>
      <c r="P18" s="739"/>
      <c r="Q18" s="799" t="s">
        <v>284</v>
      </c>
      <c r="R18" s="699"/>
      <c r="S18" s="704">
        <v>2</v>
      </c>
      <c r="T18" s="794"/>
      <c r="U18" s="1613"/>
    </row>
    <row r="19" spans="1:21" s="791" customFormat="1" ht="16.5">
      <c r="A19" s="1607"/>
      <c r="B19" s="698"/>
      <c r="C19" s="769"/>
      <c r="D19" s="770"/>
      <c r="E19" s="771"/>
      <c r="F19" s="769"/>
      <c r="G19" s="770"/>
      <c r="H19" s="771"/>
      <c r="I19" s="739"/>
      <c r="J19" s="704"/>
      <c r="K19" s="769"/>
      <c r="L19" s="772"/>
      <c r="M19" s="704"/>
      <c r="N19" s="739"/>
      <c r="O19" s="793"/>
      <c r="P19" s="739"/>
      <c r="Q19" s="793"/>
      <c r="R19" s="742" t="s">
        <v>473</v>
      </c>
      <c r="S19" s="704">
        <v>2</v>
      </c>
      <c r="T19" s="794"/>
      <c r="U19" s="1613"/>
    </row>
    <row r="20" spans="1:21" s="791" customFormat="1" ht="16.5">
      <c r="A20" s="1607"/>
      <c r="B20" s="698"/>
      <c r="C20" s="769"/>
      <c r="D20" s="770"/>
      <c r="E20" s="771"/>
      <c r="F20" s="769"/>
      <c r="G20" s="770"/>
      <c r="H20" s="771"/>
      <c r="I20" s="739"/>
      <c r="J20" s="704"/>
      <c r="K20" s="769"/>
      <c r="L20" s="772"/>
      <c r="M20" s="704"/>
      <c r="N20" s="739"/>
      <c r="O20" s="793"/>
      <c r="P20" s="739"/>
      <c r="Q20" s="793" t="s">
        <v>337</v>
      </c>
      <c r="R20" s="739" t="s">
        <v>519</v>
      </c>
      <c r="S20" s="704">
        <v>3</v>
      </c>
      <c r="T20" s="794"/>
      <c r="U20" s="1613"/>
    </row>
    <row r="21" spans="1:21" s="791" customFormat="1" ht="16.5">
      <c r="A21" s="1607"/>
      <c r="B21" s="698"/>
      <c r="C21" s="769"/>
      <c r="D21" s="770"/>
      <c r="E21" s="771"/>
      <c r="F21" s="769"/>
      <c r="G21" s="770"/>
      <c r="H21" s="771"/>
      <c r="I21" s="739"/>
      <c r="J21" s="704"/>
      <c r="K21" s="769"/>
      <c r="L21" s="772"/>
      <c r="M21" s="704"/>
      <c r="N21" s="739"/>
      <c r="O21" s="793"/>
      <c r="P21" s="739"/>
      <c r="Q21" s="793" t="s">
        <v>520</v>
      </c>
      <c r="R21" s="739"/>
      <c r="S21" s="704">
        <v>2</v>
      </c>
      <c r="T21" s="794"/>
      <c r="U21" s="1613"/>
    </row>
    <row r="22" spans="1:21" s="791" customFormat="1" ht="16.5">
      <c r="A22" s="1607"/>
      <c r="B22" s="698"/>
      <c r="C22" s="769"/>
      <c r="D22" s="770"/>
      <c r="E22" s="771"/>
      <c r="F22" s="769"/>
      <c r="G22" s="770"/>
      <c r="H22" s="771"/>
      <c r="I22" s="739"/>
      <c r="J22" s="704"/>
      <c r="K22" s="769"/>
      <c r="L22" s="772"/>
      <c r="M22" s="704"/>
      <c r="N22" s="739"/>
      <c r="O22" s="793"/>
      <c r="P22" s="739"/>
      <c r="Q22" s="793"/>
      <c r="R22" s="739" t="s">
        <v>245</v>
      </c>
      <c r="S22" s="704">
        <v>1</v>
      </c>
      <c r="T22" s="794"/>
      <c r="U22" s="1613"/>
    </row>
    <row r="23" spans="1:21" s="791" customFormat="1" ht="16.5">
      <c r="A23" s="1607"/>
      <c r="B23" s="698"/>
      <c r="C23" s="769"/>
      <c r="D23" s="770"/>
      <c r="E23" s="771"/>
      <c r="F23" s="769"/>
      <c r="G23" s="770"/>
      <c r="H23" s="771"/>
      <c r="I23" s="739"/>
      <c r="J23" s="704"/>
      <c r="K23" s="769"/>
      <c r="L23" s="772"/>
      <c r="M23" s="704"/>
      <c r="N23" s="739"/>
      <c r="O23" s="793"/>
      <c r="P23" s="739"/>
      <c r="Q23" s="793"/>
      <c r="R23" s="739" t="s">
        <v>518</v>
      </c>
      <c r="S23" s="704">
        <v>2</v>
      </c>
      <c r="T23" s="794"/>
      <c r="U23" s="1613"/>
    </row>
    <row r="24" spans="1:21" s="791" customFormat="1" ht="16.5">
      <c r="A24" s="1607"/>
      <c r="B24" s="698"/>
      <c r="C24" s="769"/>
      <c r="D24" s="770"/>
      <c r="E24" s="771"/>
      <c r="F24" s="769"/>
      <c r="G24" s="770"/>
      <c r="H24" s="771"/>
      <c r="I24" s="739"/>
      <c r="J24" s="704"/>
      <c r="K24" s="769"/>
      <c r="L24" s="772"/>
      <c r="M24" s="704"/>
      <c r="N24" s="739"/>
      <c r="O24" s="793"/>
      <c r="P24" s="739"/>
      <c r="Q24" s="793"/>
      <c r="R24" s="739" t="s">
        <v>521</v>
      </c>
      <c r="S24" s="704">
        <v>2</v>
      </c>
      <c r="T24" s="794"/>
      <c r="U24" s="1613"/>
    </row>
    <row r="25" spans="1:21" s="791" customFormat="1" ht="17" thickBot="1">
      <c r="A25" s="1607"/>
      <c r="B25" s="698"/>
      <c r="C25" s="769"/>
      <c r="D25" s="770"/>
      <c r="E25" s="771"/>
      <c r="F25" s="769"/>
      <c r="G25" s="770"/>
      <c r="H25" s="771"/>
      <c r="I25" s="739"/>
      <c r="J25" s="704"/>
      <c r="K25" s="769"/>
      <c r="L25" s="772"/>
      <c r="M25" s="704"/>
      <c r="N25" s="739"/>
      <c r="O25" s="793"/>
      <c r="P25" s="739"/>
      <c r="Q25" s="793"/>
      <c r="R25" s="710" t="s">
        <v>522</v>
      </c>
      <c r="S25" s="704">
        <v>2</v>
      </c>
      <c r="T25" s="794"/>
      <c r="U25" s="797" t="str">
        <f>"/ "&amp;SUM(S13:S25)</f>
        <v>/ 26</v>
      </c>
    </row>
    <row r="26" spans="1:21" s="791" customFormat="1" ht="15.75" customHeight="1">
      <c r="A26" s="1598" t="s">
        <v>21</v>
      </c>
      <c r="B26" s="694"/>
      <c r="C26" s="1608"/>
      <c r="D26" s="1609"/>
      <c r="E26" s="1610"/>
      <c r="F26" s="1609"/>
      <c r="G26" s="1609"/>
      <c r="H26" s="1610"/>
      <c r="I26" s="695"/>
      <c r="J26" s="696">
        <v>401</v>
      </c>
      <c r="K26" s="1608"/>
      <c r="L26" s="1611"/>
      <c r="M26" s="696"/>
      <c r="N26" s="695"/>
      <c r="O26" s="789"/>
      <c r="P26" s="695"/>
      <c r="Q26" s="789"/>
      <c r="R26" s="695"/>
      <c r="S26" s="696">
        <v>1</v>
      </c>
      <c r="T26" s="790"/>
      <c r="U26" s="1612">
        <f>SUM(T26:T35)</f>
        <v>0</v>
      </c>
    </row>
    <row r="27" spans="1:21" s="791" customFormat="1" ht="15.75" customHeight="1">
      <c r="A27" s="1607"/>
      <c r="B27" s="708"/>
      <c r="C27" s="1621" t="s">
        <v>383</v>
      </c>
      <c r="D27" s="1615"/>
      <c r="E27" s="1616"/>
      <c r="F27" s="1623"/>
      <c r="G27" s="1623"/>
      <c r="H27" s="1624"/>
      <c r="I27" s="706"/>
      <c r="J27" s="707"/>
      <c r="K27" s="1622"/>
      <c r="L27" s="1625"/>
      <c r="M27" s="707"/>
      <c r="N27" s="706"/>
      <c r="O27" s="709"/>
      <c r="P27" s="706"/>
      <c r="Q27" s="709"/>
      <c r="R27" s="706"/>
      <c r="S27" s="707">
        <v>1</v>
      </c>
      <c r="T27" s="798"/>
      <c r="U27" s="1613"/>
    </row>
    <row r="28" spans="1:21" s="791" customFormat="1" ht="15.75" customHeight="1">
      <c r="A28" s="1607"/>
      <c r="B28" s="708"/>
      <c r="C28" s="1621" t="s">
        <v>384</v>
      </c>
      <c r="D28" s="1615"/>
      <c r="E28" s="1616"/>
      <c r="F28" s="1623"/>
      <c r="G28" s="1623"/>
      <c r="H28" s="1624"/>
      <c r="I28" s="706"/>
      <c r="J28" s="707"/>
      <c r="K28" s="1622"/>
      <c r="L28" s="1625"/>
      <c r="M28" s="707"/>
      <c r="N28" s="706"/>
      <c r="O28" s="709"/>
      <c r="P28" s="706"/>
      <c r="Q28" s="709"/>
      <c r="R28" s="706"/>
      <c r="S28" s="707">
        <v>1</v>
      </c>
      <c r="T28" s="798"/>
      <c r="U28" s="1613"/>
    </row>
    <row r="29" spans="1:21" s="791" customFormat="1" ht="15.75" customHeight="1">
      <c r="A29" s="1607"/>
      <c r="B29" s="708"/>
      <c r="C29" s="1621" t="s">
        <v>385</v>
      </c>
      <c r="D29" s="1615"/>
      <c r="E29" s="1616"/>
      <c r="F29" s="1623"/>
      <c r="G29" s="1623"/>
      <c r="H29" s="1624"/>
      <c r="I29" s="706"/>
      <c r="J29" s="707"/>
      <c r="K29" s="1622"/>
      <c r="L29" s="1625"/>
      <c r="M29" s="707"/>
      <c r="N29" s="706"/>
      <c r="O29" s="709"/>
      <c r="P29" s="706"/>
      <c r="Q29" s="709"/>
      <c r="R29" s="706"/>
      <c r="S29" s="707">
        <v>1</v>
      </c>
      <c r="T29" s="798"/>
      <c r="U29" s="1613"/>
    </row>
    <row r="30" spans="1:21" s="791" customFormat="1" ht="15.75" customHeight="1">
      <c r="A30" s="1607"/>
      <c r="B30" s="708"/>
      <c r="C30" s="1621" t="s">
        <v>386</v>
      </c>
      <c r="D30" s="1615"/>
      <c r="E30" s="1616"/>
      <c r="F30" s="1623"/>
      <c r="G30" s="1623"/>
      <c r="H30" s="1624"/>
      <c r="I30" s="706"/>
      <c r="J30" s="707"/>
      <c r="K30" s="1622"/>
      <c r="L30" s="1625"/>
      <c r="M30" s="707"/>
      <c r="N30" s="706"/>
      <c r="O30" s="709"/>
      <c r="P30" s="706"/>
      <c r="Q30" s="709"/>
      <c r="R30" s="706"/>
      <c r="S30" s="707">
        <v>1</v>
      </c>
      <c r="T30" s="798"/>
      <c r="U30" s="1613"/>
    </row>
    <row r="31" spans="1:21" s="791" customFormat="1" ht="15.75" customHeight="1">
      <c r="A31" s="1607"/>
      <c r="B31" s="708"/>
      <c r="C31" s="1621" t="s">
        <v>387</v>
      </c>
      <c r="D31" s="1615"/>
      <c r="E31" s="1616"/>
      <c r="F31" s="1623"/>
      <c r="G31" s="1623"/>
      <c r="H31" s="1624"/>
      <c r="I31" s="706"/>
      <c r="J31" s="707"/>
      <c r="K31" s="1622"/>
      <c r="L31" s="1625"/>
      <c r="M31" s="707"/>
      <c r="N31" s="706"/>
      <c r="O31" s="709"/>
      <c r="P31" s="706"/>
      <c r="Q31" s="709"/>
      <c r="R31" s="706"/>
      <c r="S31" s="707">
        <v>1</v>
      </c>
      <c r="T31" s="798"/>
      <c r="U31" s="1613"/>
    </row>
    <row r="32" spans="1:21" s="791" customFormat="1" ht="15.75" customHeight="1">
      <c r="A32" s="1607"/>
      <c r="B32" s="708"/>
      <c r="C32" s="1621" t="s">
        <v>388</v>
      </c>
      <c r="D32" s="1615"/>
      <c r="E32" s="1616"/>
      <c r="F32" s="1623"/>
      <c r="G32" s="1623"/>
      <c r="H32" s="1624"/>
      <c r="I32" s="706"/>
      <c r="J32" s="707"/>
      <c r="K32" s="1622"/>
      <c r="L32" s="1625"/>
      <c r="M32" s="707"/>
      <c r="N32" s="706"/>
      <c r="O32" s="709"/>
      <c r="P32" s="706"/>
      <c r="Q32" s="709"/>
      <c r="R32" s="706"/>
      <c r="S32" s="707">
        <v>1</v>
      </c>
      <c r="T32" s="798"/>
      <c r="U32" s="1613"/>
    </row>
    <row r="33" spans="1:25" s="791" customFormat="1" ht="15.75" customHeight="1">
      <c r="A33" s="1607"/>
      <c r="B33" s="708"/>
      <c r="C33" s="1621" t="s">
        <v>389</v>
      </c>
      <c r="D33" s="1615"/>
      <c r="E33" s="1616"/>
      <c r="F33" s="1623"/>
      <c r="G33" s="1623"/>
      <c r="H33" s="1624"/>
      <c r="I33" s="706"/>
      <c r="J33" s="707"/>
      <c r="K33" s="1622"/>
      <c r="L33" s="1625"/>
      <c r="M33" s="707"/>
      <c r="N33" s="706"/>
      <c r="O33" s="709"/>
      <c r="P33" s="706"/>
      <c r="Q33" s="709"/>
      <c r="R33" s="706"/>
      <c r="S33" s="707">
        <v>1</v>
      </c>
      <c r="T33" s="798"/>
      <c r="U33" s="1613"/>
    </row>
    <row r="34" spans="1:25" s="791" customFormat="1" ht="15.75" customHeight="1">
      <c r="A34" s="1607"/>
      <c r="B34" s="708"/>
      <c r="C34" s="1621" t="s">
        <v>523</v>
      </c>
      <c r="D34" s="1615"/>
      <c r="E34" s="1616"/>
      <c r="F34" s="759"/>
      <c r="G34" s="759"/>
      <c r="H34" s="760"/>
      <c r="I34" s="706"/>
      <c r="J34" s="707"/>
      <c r="K34" s="758"/>
      <c r="L34" s="761"/>
      <c r="M34" s="707"/>
      <c r="N34" s="706"/>
      <c r="O34" s="709"/>
      <c r="P34" s="706"/>
      <c r="Q34" s="709"/>
      <c r="R34" s="706"/>
      <c r="S34" s="707">
        <v>1</v>
      </c>
      <c r="T34" s="798"/>
      <c r="U34" s="1613"/>
    </row>
    <row r="35" spans="1:25" s="791" customFormat="1" ht="15.75" customHeight="1" thickBot="1">
      <c r="A35" s="1607"/>
      <c r="B35" s="698"/>
      <c r="C35" s="1651"/>
      <c r="D35" s="1652"/>
      <c r="E35" s="1653"/>
      <c r="F35" s="1652" t="s">
        <v>524</v>
      </c>
      <c r="G35" s="1652"/>
      <c r="H35" s="1653"/>
      <c r="I35" s="699"/>
      <c r="J35" s="700"/>
      <c r="K35" s="1651"/>
      <c r="L35" s="1657"/>
      <c r="M35" s="700"/>
      <c r="N35" s="699"/>
      <c r="O35" s="746"/>
      <c r="P35" s="699"/>
      <c r="Q35" s="746"/>
      <c r="R35" s="699"/>
      <c r="S35" s="700">
        <v>1</v>
      </c>
      <c r="T35" s="792"/>
      <c r="U35" s="800" t="str">
        <f>"/ "&amp;SUM(S26:S35)</f>
        <v>/ 10</v>
      </c>
    </row>
    <row r="36" spans="1:25" s="791" customFormat="1" ht="15.75" customHeight="1" thickTop="1" thickBot="1">
      <c r="A36" s="1607"/>
      <c r="B36" s="713"/>
      <c r="C36" s="1654"/>
      <c r="D36" s="1655"/>
      <c r="E36" s="1656"/>
      <c r="F36" s="1654"/>
      <c r="G36" s="1655"/>
      <c r="H36" s="1656"/>
      <c r="I36" s="728"/>
      <c r="J36" s="729"/>
      <c r="K36" s="1704" t="s">
        <v>391</v>
      </c>
      <c r="L36" s="776" t="s">
        <v>272</v>
      </c>
      <c r="M36" s="729"/>
      <c r="N36" s="801"/>
      <c r="O36" s="802"/>
      <c r="P36" s="728"/>
      <c r="Q36" s="802"/>
      <c r="R36" s="728"/>
      <c r="S36" s="729">
        <v>1</v>
      </c>
      <c r="T36" s="803"/>
      <c r="U36" s="1662">
        <f>SUM(T36:T43)</f>
        <v>0</v>
      </c>
    </row>
    <row r="37" spans="1:25" s="791" customFormat="1" ht="15.75" customHeight="1" thickBot="1">
      <c r="A37" s="1607"/>
      <c r="B37" s="804"/>
      <c r="C37" s="1614"/>
      <c r="D37" s="1615"/>
      <c r="E37" s="1616"/>
      <c r="F37" s="1614"/>
      <c r="G37" s="1615"/>
      <c r="H37" s="1616"/>
      <c r="I37" s="699"/>
      <c r="J37" s="700"/>
      <c r="K37" s="1705"/>
      <c r="L37" s="757" t="s">
        <v>271</v>
      </c>
      <c r="M37" s="700"/>
      <c r="N37" s="718"/>
      <c r="O37" s="733"/>
      <c r="P37" s="699"/>
      <c r="Q37" s="733"/>
      <c r="R37" s="699"/>
      <c r="S37" s="700">
        <v>1</v>
      </c>
      <c r="T37" s="792"/>
      <c r="U37" s="1613"/>
    </row>
    <row r="38" spans="1:25" s="791" customFormat="1" ht="15.75" customHeight="1">
      <c r="A38" s="1607"/>
      <c r="B38" s="694"/>
      <c r="C38" s="1614"/>
      <c r="D38" s="1615"/>
      <c r="E38" s="1616"/>
      <c r="F38" s="1614"/>
      <c r="G38" s="1615"/>
      <c r="H38" s="1616"/>
      <c r="I38" s="699"/>
      <c r="J38" s="700"/>
      <c r="K38" s="1705"/>
      <c r="L38" s="757" t="s">
        <v>270</v>
      </c>
      <c r="M38" s="700"/>
      <c r="N38" s="718"/>
      <c r="O38" s="719"/>
      <c r="P38" s="699"/>
      <c r="Q38" s="719"/>
      <c r="R38" s="699"/>
      <c r="S38" s="700">
        <v>1</v>
      </c>
      <c r="T38" s="792"/>
      <c r="U38" s="1613"/>
    </row>
    <row r="39" spans="1:25" s="791" customFormat="1" ht="15.75" customHeight="1">
      <c r="A39" s="1607"/>
      <c r="B39" s="698"/>
      <c r="C39" s="1614"/>
      <c r="D39" s="1615"/>
      <c r="E39" s="1616"/>
      <c r="F39" s="1614"/>
      <c r="G39" s="1615"/>
      <c r="H39" s="1616"/>
      <c r="I39" s="699"/>
      <c r="J39" s="700"/>
      <c r="K39" s="1705"/>
      <c r="L39" s="757" t="s">
        <v>269</v>
      </c>
      <c r="M39" s="700"/>
      <c r="N39" s="718"/>
      <c r="O39" s="719"/>
      <c r="P39" s="699"/>
      <c r="Q39" s="719"/>
      <c r="R39" s="699"/>
      <c r="S39" s="700">
        <v>1</v>
      </c>
      <c r="T39" s="792"/>
      <c r="U39" s="1613"/>
    </row>
    <row r="40" spans="1:25" s="791" customFormat="1" ht="15.75" customHeight="1">
      <c r="A40" s="1607"/>
      <c r="B40" s="698"/>
      <c r="C40" s="1614"/>
      <c r="D40" s="1615"/>
      <c r="E40" s="1616"/>
      <c r="F40" s="1614"/>
      <c r="G40" s="1615"/>
      <c r="H40" s="1616"/>
      <c r="I40" s="699"/>
      <c r="J40" s="700"/>
      <c r="K40" s="1705"/>
      <c r="L40" s="757" t="s">
        <v>268</v>
      </c>
      <c r="M40" s="700"/>
      <c r="N40" s="718"/>
      <c r="O40" s="719"/>
      <c r="P40" s="699"/>
      <c r="Q40" s="719"/>
      <c r="R40" s="699"/>
      <c r="S40" s="700">
        <v>1</v>
      </c>
      <c r="T40" s="792"/>
      <c r="U40" s="1613"/>
    </row>
    <row r="41" spans="1:25" s="791" customFormat="1" ht="15.75" customHeight="1">
      <c r="A41" s="1607"/>
      <c r="B41" s="698"/>
      <c r="C41" s="1614"/>
      <c r="D41" s="1615"/>
      <c r="E41" s="1616"/>
      <c r="F41" s="1614"/>
      <c r="G41" s="1615"/>
      <c r="H41" s="1616"/>
      <c r="I41" s="699"/>
      <c r="J41" s="700"/>
      <c r="K41" s="1705"/>
      <c r="L41" s="755" t="s">
        <v>257</v>
      </c>
      <c r="M41" s="700"/>
      <c r="N41" s="718"/>
      <c r="O41" s="719"/>
      <c r="P41" s="699"/>
      <c r="Q41" s="719"/>
      <c r="R41" s="699"/>
      <c r="S41" s="700">
        <v>1</v>
      </c>
      <c r="T41" s="792"/>
      <c r="U41" s="1613"/>
    </row>
    <row r="42" spans="1:25" s="791" customFormat="1" ht="15.75" customHeight="1">
      <c r="A42" s="1607"/>
      <c r="B42" s="721"/>
      <c r="C42" s="766"/>
      <c r="D42" s="767"/>
      <c r="E42" s="768"/>
      <c r="F42" s="769"/>
      <c r="G42" s="770"/>
      <c r="H42" s="771"/>
      <c r="I42" s="706"/>
      <c r="J42" s="707"/>
      <c r="K42" s="1706"/>
      <c r="L42" s="759" t="s">
        <v>357</v>
      </c>
      <c r="M42" s="707"/>
      <c r="N42" s="722"/>
      <c r="O42" s="723"/>
      <c r="P42" s="739"/>
      <c r="Q42" s="723"/>
      <c r="R42" s="739"/>
      <c r="S42" s="707">
        <v>1</v>
      </c>
      <c r="T42" s="798"/>
      <c r="U42" s="1613"/>
    </row>
    <row r="43" spans="1:25" s="791" customFormat="1" ht="15.75" customHeight="1" thickBot="1">
      <c r="A43" s="1607"/>
      <c r="B43" s="721"/>
      <c r="C43" s="1651" t="s">
        <v>525</v>
      </c>
      <c r="D43" s="1652"/>
      <c r="E43" s="1653"/>
      <c r="F43" s="1651"/>
      <c r="G43" s="1652"/>
      <c r="H43" s="1653"/>
      <c r="I43" s="706"/>
      <c r="J43" s="707"/>
      <c r="K43" s="805"/>
      <c r="L43" s="759"/>
      <c r="M43" s="707"/>
      <c r="N43" s="722"/>
      <c r="O43" s="723"/>
      <c r="P43" s="734"/>
      <c r="Q43" s="723"/>
      <c r="R43" s="734"/>
      <c r="S43" s="707">
        <v>2</v>
      </c>
      <c r="T43" s="798"/>
      <c r="U43" s="806" t="str">
        <f>"/ "&amp;SUM(S36:S43)</f>
        <v>/ 9</v>
      </c>
    </row>
    <row r="44" spans="1:25" s="791" customFormat="1" ht="15.75" customHeight="1" thickTop="1" thickBot="1">
      <c r="A44" s="1607"/>
      <c r="B44" s="732"/>
      <c r="C44" s="1654"/>
      <c r="D44" s="1655"/>
      <c r="E44" s="1656"/>
      <c r="F44" s="1654"/>
      <c r="G44" s="1655"/>
      <c r="H44" s="1656"/>
      <c r="I44" s="728"/>
      <c r="J44" s="729"/>
      <c r="K44" s="1704" t="s">
        <v>479</v>
      </c>
      <c r="L44" s="776" t="s">
        <v>526</v>
      </c>
      <c r="M44" s="729"/>
      <c r="N44" s="730"/>
      <c r="O44" s="807"/>
      <c r="P44" s="775"/>
      <c r="Q44" s="807"/>
      <c r="R44" s="775"/>
      <c r="S44" s="729">
        <v>1</v>
      </c>
      <c r="T44" s="803"/>
      <c r="U44" s="1662">
        <f>SUM(T44:T56)</f>
        <v>0</v>
      </c>
    </row>
    <row r="45" spans="1:25" s="791" customFormat="1" ht="15.75" customHeight="1" thickTop="1">
      <c r="A45" s="1607"/>
      <c r="B45" s="694"/>
      <c r="C45" s="1614"/>
      <c r="D45" s="1615"/>
      <c r="E45" s="1616"/>
      <c r="F45" s="1614"/>
      <c r="G45" s="1615"/>
      <c r="H45" s="1616"/>
      <c r="I45" s="699"/>
      <c r="J45" s="700"/>
      <c r="K45" s="1705"/>
      <c r="L45" s="757" t="s">
        <v>35</v>
      </c>
      <c r="M45" s="700"/>
      <c r="N45" s="718"/>
      <c r="O45" s="733"/>
      <c r="P45" s="757"/>
      <c r="Q45" s="733"/>
      <c r="R45" s="757"/>
      <c r="S45" s="700">
        <v>1</v>
      </c>
      <c r="T45" s="792"/>
      <c r="U45" s="1613"/>
      <c r="W45" s="808"/>
      <c r="X45" s="808"/>
      <c r="Y45" s="808"/>
    </row>
    <row r="46" spans="1:25" s="791" customFormat="1" ht="15.75" customHeight="1">
      <c r="A46" s="1607"/>
      <c r="B46" s="705"/>
      <c r="C46" s="1614"/>
      <c r="D46" s="1615"/>
      <c r="E46" s="1616"/>
      <c r="F46" s="1614"/>
      <c r="G46" s="1615"/>
      <c r="H46" s="1616"/>
      <c r="I46" s="699"/>
      <c r="J46" s="700"/>
      <c r="K46" s="1705"/>
      <c r="L46" s="757" t="s">
        <v>67</v>
      </c>
      <c r="M46" s="700"/>
      <c r="N46" s="718"/>
      <c r="O46" s="733"/>
      <c r="P46" s="757"/>
      <c r="Q46" s="733"/>
      <c r="R46" s="757"/>
      <c r="S46" s="700">
        <v>1</v>
      </c>
      <c r="T46" s="792"/>
      <c r="U46" s="1613"/>
      <c r="W46" s="808"/>
      <c r="X46" s="808"/>
      <c r="Y46" s="808"/>
    </row>
    <row r="47" spans="1:25" s="791" customFormat="1" ht="15.75" customHeight="1">
      <c r="A47" s="1607"/>
      <c r="B47" s="738"/>
      <c r="C47" s="1614"/>
      <c r="D47" s="1615"/>
      <c r="E47" s="1616"/>
      <c r="F47" s="1614"/>
      <c r="G47" s="1615"/>
      <c r="H47" s="1616"/>
      <c r="I47" s="699"/>
      <c r="J47" s="700"/>
      <c r="K47" s="1705"/>
      <c r="L47" s="757" t="s">
        <v>68</v>
      </c>
      <c r="M47" s="700"/>
      <c r="N47" s="718"/>
      <c r="O47" s="733"/>
      <c r="P47" s="757"/>
      <c r="Q47" s="733"/>
      <c r="R47" s="757"/>
      <c r="S47" s="700">
        <v>1</v>
      </c>
      <c r="T47" s="792"/>
      <c r="U47" s="1613"/>
      <c r="W47" s="808"/>
      <c r="X47" s="808"/>
      <c r="Y47" s="808"/>
    </row>
    <row r="48" spans="1:25" s="791" customFormat="1" ht="15.75" customHeight="1">
      <c r="A48" s="1607"/>
      <c r="B48" s="721"/>
      <c r="C48" s="1614"/>
      <c r="D48" s="1615"/>
      <c r="E48" s="1616"/>
      <c r="F48" s="1614"/>
      <c r="G48" s="1615"/>
      <c r="H48" s="1616"/>
      <c r="I48" s="699"/>
      <c r="J48" s="700"/>
      <c r="K48" s="1705"/>
      <c r="L48" s="757" t="s">
        <v>69</v>
      </c>
      <c r="M48" s="700"/>
      <c r="N48" s="718"/>
      <c r="O48" s="733"/>
      <c r="P48" s="757"/>
      <c r="Q48" s="733"/>
      <c r="R48" s="757"/>
      <c r="S48" s="700">
        <v>1</v>
      </c>
      <c r="T48" s="792"/>
      <c r="U48" s="1613"/>
      <c r="W48" s="808"/>
      <c r="X48" s="809"/>
      <c r="Y48" s="808"/>
    </row>
    <row r="49" spans="1:25" s="791" customFormat="1" ht="15.75" customHeight="1">
      <c r="A49" s="1607"/>
      <c r="B49" s="738"/>
      <c r="C49" s="1614"/>
      <c r="D49" s="1615"/>
      <c r="E49" s="1616"/>
      <c r="F49" s="1614"/>
      <c r="G49" s="1615"/>
      <c r="H49" s="1616"/>
      <c r="I49" s="699"/>
      <c r="J49" s="700"/>
      <c r="K49" s="1705"/>
      <c r="L49" s="755" t="s">
        <v>70</v>
      </c>
      <c r="M49" s="700"/>
      <c r="N49" s="718"/>
      <c r="O49" s="733"/>
      <c r="P49" s="757"/>
      <c r="Q49" s="733"/>
      <c r="R49" s="757"/>
      <c r="S49" s="700">
        <v>1</v>
      </c>
      <c r="T49" s="792"/>
      <c r="U49" s="1613"/>
      <c r="W49" s="808"/>
      <c r="X49" s="809"/>
      <c r="Y49" s="808"/>
    </row>
    <row r="50" spans="1:25" s="791" customFormat="1" ht="15.75" customHeight="1">
      <c r="A50" s="1607"/>
      <c r="B50" s="705"/>
      <c r="C50" s="1707"/>
      <c r="D50" s="1708"/>
      <c r="E50" s="1709"/>
      <c r="F50" s="1707"/>
      <c r="G50" s="1708"/>
      <c r="H50" s="1709"/>
      <c r="I50" s="810"/>
      <c r="J50" s="753"/>
      <c r="K50" s="1710"/>
      <c r="L50" s="810" t="s">
        <v>71</v>
      </c>
      <c r="M50" s="753"/>
      <c r="N50" s="811"/>
      <c r="O50" s="812"/>
      <c r="P50" s="813"/>
      <c r="Q50" s="812"/>
      <c r="R50" s="813"/>
      <c r="S50" s="753">
        <v>1</v>
      </c>
      <c r="T50" s="814"/>
      <c r="U50" s="1613"/>
      <c r="W50" s="808"/>
      <c r="X50" s="808"/>
      <c r="Y50" s="808"/>
    </row>
    <row r="51" spans="1:25" s="791" customFormat="1" ht="15.75" customHeight="1">
      <c r="A51" s="1607"/>
      <c r="B51" s="721"/>
      <c r="C51" s="1622" t="s">
        <v>527</v>
      </c>
      <c r="D51" s="1623"/>
      <c r="E51" s="1624"/>
      <c r="F51" s="1622"/>
      <c r="G51" s="1623"/>
      <c r="H51" s="1624"/>
      <c r="I51" s="706"/>
      <c r="J51" s="707"/>
      <c r="K51" s="1622"/>
      <c r="L51" s="1625"/>
      <c r="M51" s="707"/>
      <c r="N51" s="722"/>
      <c r="O51" s="717"/>
      <c r="P51" s="761"/>
      <c r="Q51" s="717"/>
      <c r="R51" s="761"/>
      <c r="S51" s="707">
        <v>1</v>
      </c>
      <c r="T51" s="798"/>
      <c r="U51" s="1613"/>
      <c r="W51" s="808"/>
      <c r="X51" s="808"/>
      <c r="Y51" s="808"/>
    </row>
    <row r="52" spans="1:25" s="791" customFormat="1" ht="15.75" customHeight="1">
      <c r="A52" s="1607"/>
      <c r="B52" s="721"/>
      <c r="C52" s="1622" t="s">
        <v>528</v>
      </c>
      <c r="D52" s="1623"/>
      <c r="E52" s="1624"/>
      <c r="F52" s="1614"/>
      <c r="G52" s="1615"/>
      <c r="H52" s="1616"/>
      <c r="I52" s="706"/>
      <c r="J52" s="707"/>
      <c r="K52" s="1614"/>
      <c r="L52" s="1617"/>
      <c r="M52" s="707"/>
      <c r="N52" s="722"/>
      <c r="O52" s="723"/>
      <c r="P52" s="699"/>
      <c r="Q52" s="723"/>
      <c r="R52" s="699"/>
      <c r="S52" s="700">
        <v>1</v>
      </c>
      <c r="T52" s="792"/>
      <c r="U52" s="1613"/>
      <c r="W52" s="808"/>
      <c r="X52" s="808"/>
      <c r="Y52" s="808"/>
    </row>
    <row r="53" spans="1:25" s="791" customFormat="1" ht="15.75" customHeight="1">
      <c r="A53" s="1607"/>
      <c r="B53" s="721"/>
      <c r="C53" s="1622" t="s">
        <v>529</v>
      </c>
      <c r="D53" s="1623"/>
      <c r="E53" s="1624"/>
      <c r="F53" s="1614"/>
      <c r="G53" s="1615"/>
      <c r="H53" s="1616"/>
      <c r="I53" s="706"/>
      <c r="J53" s="707"/>
      <c r="K53" s="1614"/>
      <c r="L53" s="1617"/>
      <c r="M53" s="707"/>
      <c r="N53" s="722"/>
      <c r="O53" s="723"/>
      <c r="P53" s="699"/>
      <c r="Q53" s="723"/>
      <c r="R53" s="699"/>
      <c r="S53" s="700">
        <v>1</v>
      </c>
      <c r="T53" s="792"/>
      <c r="U53" s="1613"/>
      <c r="W53" s="808"/>
      <c r="X53" s="808"/>
      <c r="Y53" s="808"/>
    </row>
    <row r="54" spans="1:25" s="791" customFormat="1" ht="15.75" customHeight="1">
      <c r="A54" s="1607"/>
      <c r="B54" s="721"/>
      <c r="C54" s="1622" t="s">
        <v>530</v>
      </c>
      <c r="D54" s="1623"/>
      <c r="E54" s="1624"/>
      <c r="F54" s="769"/>
      <c r="G54" s="755"/>
      <c r="H54" s="756"/>
      <c r="I54" s="706"/>
      <c r="J54" s="707"/>
      <c r="K54" s="754"/>
      <c r="L54" s="757"/>
      <c r="M54" s="707"/>
      <c r="N54" s="722"/>
      <c r="O54" s="723"/>
      <c r="P54" s="699"/>
      <c r="Q54" s="723"/>
      <c r="R54" s="699"/>
      <c r="S54" s="700">
        <v>1</v>
      </c>
      <c r="T54" s="792"/>
      <c r="U54" s="1613"/>
      <c r="W54" s="808"/>
      <c r="X54" s="808"/>
      <c r="Y54" s="808"/>
    </row>
    <row r="55" spans="1:25" s="791" customFormat="1" ht="15" customHeight="1">
      <c r="A55" s="1607"/>
      <c r="B55" s="721"/>
      <c r="C55" s="1614"/>
      <c r="D55" s="1615"/>
      <c r="E55" s="1616"/>
      <c r="F55" s="815" t="s">
        <v>531</v>
      </c>
      <c r="G55" s="755"/>
      <c r="H55" s="816" t="s">
        <v>532</v>
      </c>
      <c r="I55" s="706"/>
      <c r="J55" s="707"/>
      <c r="K55" s="1614"/>
      <c r="L55" s="1617"/>
      <c r="M55" s="707"/>
      <c r="N55" s="706"/>
      <c r="O55" s="746"/>
      <c r="P55" s="699"/>
      <c r="Q55" s="746"/>
      <c r="R55" s="699"/>
      <c r="S55" s="700">
        <v>1</v>
      </c>
      <c r="T55" s="792"/>
      <c r="U55" s="1613"/>
      <c r="W55" s="808"/>
      <c r="X55" s="808"/>
      <c r="Y55" s="808"/>
    </row>
    <row r="56" spans="1:25" s="791" customFormat="1" ht="15" customHeight="1" thickBot="1">
      <c r="A56" s="1607"/>
      <c r="B56" s="721"/>
      <c r="C56" s="1614"/>
      <c r="D56" s="1615"/>
      <c r="E56" s="1616"/>
      <c r="F56" s="815" t="s">
        <v>533</v>
      </c>
      <c r="G56" s="755"/>
      <c r="H56" s="816" t="s">
        <v>534</v>
      </c>
      <c r="I56" s="706"/>
      <c r="J56" s="707"/>
      <c r="K56" s="1614"/>
      <c r="L56" s="1617"/>
      <c r="M56" s="707"/>
      <c r="N56" s="706"/>
      <c r="O56" s="746"/>
      <c r="P56" s="699"/>
      <c r="Q56" s="746"/>
      <c r="R56" s="699"/>
      <c r="S56" s="707">
        <v>1</v>
      </c>
      <c r="T56" s="798"/>
      <c r="U56" s="806" t="str">
        <f>"/ "&amp;SUM(S44:S56)</f>
        <v>/ 13</v>
      </c>
    </row>
    <row r="57" spans="1:25" s="791" customFormat="1" ht="15" customHeight="1" thickTop="1">
      <c r="A57" s="1607"/>
      <c r="B57" s="721"/>
      <c r="C57" s="1654"/>
      <c r="D57" s="1655"/>
      <c r="E57" s="1656"/>
      <c r="F57" s="1654"/>
      <c r="G57" s="1655"/>
      <c r="H57" s="1656"/>
      <c r="I57" s="728" t="s">
        <v>535</v>
      </c>
      <c r="J57" s="729"/>
      <c r="K57" s="1654"/>
      <c r="L57" s="1661"/>
      <c r="M57" s="729"/>
      <c r="N57" s="728"/>
      <c r="O57" s="729"/>
      <c r="P57" s="775"/>
      <c r="Q57" s="729"/>
      <c r="R57" s="775"/>
      <c r="S57" s="729">
        <v>1</v>
      </c>
      <c r="T57" s="803"/>
      <c r="U57" s="1662">
        <f>SUM(T57:T63)</f>
        <v>0</v>
      </c>
    </row>
    <row r="58" spans="1:25" s="791" customFormat="1" ht="15" customHeight="1">
      <c r="A58" s="1607"/>
      <c r="B58" s="721"/>
      <c r="C58" s="1618"/>
      <c r="D58" s="1619"/>
      <c r="E58" s="1620"/>
      <c r="F58" s="1614"/>
      <c r="G58" s="1615"/>
      <c r="H58" s="1616"/>
      <c r="I58" s="699" t="s">
        <v>536</v>
      </c>
      <c r="J58" s="700"/>
      <c r="K58" s="1614"/>
      <c r="L58" s="1617"/>
      <c r="M58" s="700"/>
      <c r="N58" s="699"/>
      <c r="O58" s="700"/>
      <c r="P58" s="757"/>
      <c r="Q58" s="700"/>
      <c r="R58" s="757"/>
      <c r="S58" s="700">
        <v>1</v>
      </c>
      <c r="T58" s="792"/>
      <c r="U58" s="1613"/>
    </row>
    <row r="59" spans="1:25" s="791" customFormat="1" ht="15" customHeight="1">
      <c r="A59" s="1607"/>
      <c r="B59" s="721"/>
      <c r="C59" s="1622"/>
      <c r="D59" s="1623"/>
      <c r="E59" s="1624"/>
      <c r="F59" s="1614"/>
      <c r="G59" s="1615"/>
      <c r="H59" s="1616"/>
      <c r="I59" s="706" t="s">
        <v>537</v>
      </c>
      <c r="J59" s="707"/>
      <c r="K59" s="1614"/>
      <c r="L59" s="1617"/>
      <c r="M59" s="707"/>
      <c r="N59" s="706"/>
      <c r="O59" s="707"/>
      <c r="P59" s="761"/>
      <c r="Q59" s="707"/>
      <c r="R59" s="761"/>
      <c r="S59" s="707">
        <v>1</v>
      </c>
      <c r="T59" s="798"/>
      <c r="U59" s="1613"/>
    </row>
    <row r="60" spans="1:25" s="791" customFormat="1" ht="15" customHeight="1">
      <c r="A60" s="1607"/>
      <c r="B60" s="721"/>
      <c r="C60" s="1614"/>
      <c r="D60" s="1615"/>
      <c r="E60" s="1616"/>
      <c r="F60" s="1614"/>
      <c r="G60" s="1615"/>
      <c r="H60" s="1616"/>
      <c r="I60" s="706" t="s">
        <v>538</v>
      </c>
      <c r="J60" s="700"/>
      <c r="K60" s="1614"/>
      <c r="L60" s="1617"/>
      <c r="M60" s="700"/>
      <c r="N60" s="699"/>
      <c r="O60" s="700"/>
      <c r="P60" s="757"/>
      <c r="Q60" s="700"/>
      <c r="R60" s="757"/>
      <c r="S60" s="700">
        <v>1</v>
      </c>
      <c r="T60" s="792"/>
      <c r="U60" s="1613"/>
    </row>
    <row r="61" spans="1:25" s="791" customFormat="1" ht="15" customHeight="1">
      <c r="A61" s="1607"/>
      <c r="B61" s="721"/>
      <c r="C61" s="758"/>
      <c r="D61" s="759"/>
      <c r="E61" s="760"/>
      <c r="F61" s="754"/>
      <c r="G61" s="755"/>
      <c r="H61" s="756"/>
      <c r="I61" s="706" t="s">
        <v>539</v>
      </c>
      <c r="J61" s="707"/>
      <c r="K61" s="754"/>
      <c r="L61" s="757"/>
      <c r="M61" s="707"/>
      <c r="N61" s="706"/>
      <c r="O61" s="707"/>
      <c r="P61" s="761"/>
      <c r="Q61" s="707"/>
      <c r="R61" s="761"/>
      <c r="S61" s="707">
        <v>1</v>
      </c>
      <c r="T61" s="798"/>
      <c r="U61" s="1613"/>
    </row>
    <row r="62" spans="1:25" s="791" customFormat="1" ht="15" customHeight="1">
      <c r="A62" s="1607"/>
      <c r="B62" s="721"/>
      <c r="C62" s="766"/>
      <c r="D62" s="767"/>
      <c r="E62" s="768"/>
      <c r="F62" s="769"/>
      <c r="G62" s="770"/>
      <c r="H62" s="771"/>
      <c r="I62" s="706" t="s">
        <v>540</v>
      </c>
      <c r="J62" s="707"/>
      <c r="K62" s="769"/>
      <c r="L62" s="772"/>
      <c r="M62" s="707"/>
      <c r="N62" s="706"/>
      <c r="O62" s="707"/>
      <c r="P62" s="761"/>
      <c r="Q62" s="707"/>
      <c r="R62" s="761"/>
      <c r="S62" s="707">
        <v>1</v>
      </c>
      <c r="T62" s="798"/>
      <c r="U62" s="1613"/>
    </row>
    <row r="63" spans="1:25" s="791" customFormat="1" ht="15" customHeight="1" thickBot="1">
      <c r="A63" s="1599"/>
      <c r="B63" s="721"/>
      <c r="C63" s="1629"/>
      <c r="D63" s="1627"/>
      <c r="E63" s="1628"/>
      <c r="F63" s="1629"/>
      <c r="G63" s="1627"/>
      <c r="H63" s="1628"/>
      <c r="I63" s="706" t="s">
        <v>541</v>
      </c>
      <c r="J63" s="700"/>
      <c r="K63" s="1629"/>
      <c r="L63" s="1670"/>
      <c r="M63" s="700"/>
      <c r="N63" s="699"/>
      <c r="O63" s="700"/>
      <c r="P63" s="757"/>
      <c r="Q63" s="700"/>
      <c r="R63" s="757"/>
      <c r="S63" s="700">
        <v>1</v>
      </c>
      <c r="T63" s="792"/>
      <c r="U63" s="797" t="str">
        <f>"/ "&amp;SUM(S57:S63)</f>
        <v>/ 7</v>
      </c>
    </row>
    <row r="64" spans="1:25" s="791" customFormat="1" ht="15" customHeight="1">
      <c r="A64" s="1598" t="s">
        <v>47</v>
      </c>
      <c r="B64" s="751"/>
      <c r="C64" s="1608"/>
      <c r="D64" s="1609"/>
      <c r="E64" s="1610"/>
      <c r="F64" s="1608"/>
      <c r="G64" s="1609"/>
      <c r="H64" s="1610"/>
      <c r="I64" s="695"/>
      <c r="J64" s="696"/>
      <c r="K64" s="1608"/>
      <c r="L64" s="1611"/>
      <c r="M64" s="696" t="s">
        <v>26</v>
      </c>
      <c r="N64" s="695"/>
      <c r="O64" s="696"/>
      <c r="P64" s="781"/>
      <c r="Q64" s="696"/>
      <c r="R64" s="781"/>
      <c r="S64" s="696">
        <v>2</v>
      </c>
      <c r="T64" s="790"/>
      <c r="U64" s="1612">
        <f>SUM(T64:T75)</f>
        <v>0</v>
      </c>
    </row>
    <row r="65" spans="1:25" s="791" customFormat="1" ht="15" customHeight="1">
      <c r="A65" s="1607"/>
      <c r="B65" s="738"/>
      <c r="C65" s="758"/>
      <c r="D65" s="759"/>
      <c r="E65" s="760"/>
      <c r="F65" s="758"/>
      <c r="G65" s="759"/>
      <c r="H65" s="760"/>
      <c r="I65" s="706"/>
      <c r="J65" s="707"/>
      <c r="K65" s="758"/>
      <c r="L65" s="761"/>
      <c r="M65" s="707" t="s">
        <v>542</v>
      </c>
      <c r="N65" s="706"/>
      <c r="O65" s="707"/>
      <c r="P65" s="761"/>
      <c r="Q65" s="707"/>
      <c r="R65" s="761"/>
      <c r="S65" s="707">
        <v>2</v>
      </c>
      <c r="T65" s="798"/>
      <c r="U65" s="1613"/>
    </row>
    <row r="66" spans="1:25" s="791" customFormat="1" ht="15" customHeight="1">
      <c r="A66" s="1607"/>
      <c r="B66" s="721"/>
      <c r="C66" s="1614"/>
      <c r="D66" s="1615"/>
      <c r="E66" s="1616"/>
      <c r="F66" s="1614"/>
      <c r="G66" s="1615"/>
      <c r="H66" s="1616"/>
      <c r="I66" s="699"/>
      <c r="J66" s="700"/>
      <c r="K66" s="1614"/>
      <c r="L66" s="1617"/>
      <c r="M66" s="700"/>
      <c r="N66" s="699" t="s">
        <v>543</v>
      </c>
      <c r="O66" s="700"/>
      <c r="P66" s="757"/>
      <c r="Q66" s="700"/>
      <c r="R66" s="757"/>
      <c r="S66" s="700">
        <v>2</v>
      </c>
      <c r="T66" s="792"/>
      <c r="U66" s="1613"/>
    </row>
    <row r="67" spans="1:25" s="791" customFormat="1" ht="15" customHeight="1">
      <c r="A67" s="1607"/>
      <c r="B67" s="721"/>
      <c r="C67" s="1614"/>
      <c r="D67" s="1615"/>
      <c r="E67" s="1616"/>
      <c r="F67" s="1614"/>
      <c r="G67" s="1615"/>
      <c r="H67" s="1616"/>
      <c r="I67" s="699"/>
      <c r="J67" s="700"/>
      <c r="K67" s="1614"/>
      <c r="L67" s="1617"/>
      <c r="M67" s="700"/>
      <c r="N67" s="699" t="s">
        <v>544</v>
      </c>
      <c r="O67" s="700"/>
      <c r="P67" s="757"/>
      <c r="Q67" s="700"/>
      <c r="R67" s="757"/>
      <c r="S67" s="700">
        <v>2</v>
      </c>
      <c r="T67" s="792"/>
      <c r="U67" s="1613"/>
    </row>
    <row r="68" spans="1:25" s="791" customFormat="1" ht="15" customHeight="1">
      <c r="A68" s="1607"/>
      <c r="B68" s="721"/>
      <c r="C68" s="1614"/>
      <c r="D68" s="1615"/>
      <c r="E68" s="1616"/>
      <c r="F68" s="1614"/>
      <c r="G68" s="1615"/>
      <c r="H68" s="1616"/>
      <c r="I68" s="699"/>
      <c r="J68" s="700"/>
      <c r="K68" s="1614"/>
      <c r="L68" s="1617"/>
      <c r="M68" s="700"/>
      <c r="N68" s="699" t="s">
        <v>507</v>
      </c>
      <c r="O68" s="700"/>
      <c r="P68" s="757"/>
      <c r="Q68" s="700"/>
      <c r="R68" s="757"/>
      <c r="S68" s="700">
        <v>2</v>
      </c>
      <c r="T68" s="792"/>
      <c r="U68" s="1613"/>
    </row>
    <row r="69" spans="1:25" s="791" customFormat="1" ht="15" customHeight="1">
      <c r="A69" s="1607"/>
      <c r="B69" s="721"/>
      <c r="C69" s="1614"/>
      <c r="D69" s="1615"/>
      <c r="E69" s="1616"/>
      <c r="F69" s="1614"/>
      <c r="G69" s="1615"/>
      <c r="H69" s="1616"/>
      <c r="I69" s="699"/>
      <c r="J69" s="700"/>
      <c r="K69" s="1614"/>
      <c r="L69" s="1617"/>
      <c r="M69" s="704" t="s">
        <v>545</v>
      </c>
      <c r="N69" s="739"/>
      <c r="O69" s="700"/>
      <c r="P69" s="757"/>
      <c r="Q69" s="700"/>
      <c r="R69" s="757"/>
      <c r="S69" s="700">
        <v>1</v>
      </c>
      <c r="T69" s="792"/>
      <c r="U69" s="1613"/>
    </row>
    <row r="70" spans="1:25" s="791" customFormat="1" ht="15" customHeight="1">
      <c r="A70" s="1607"/>
      <c r="B70" s="721"/>
      <c r="C70" s="1614"/>
      <c r="D70" s="1615"/>
      <c r="E70" s="1616"/>
      <c r="F70" s="1614"/>
      <c r="G70" s="1615"/>
      <c r="H70" s="1616"/>
      <c r="I70" s="699"/>
      <c r="J70" s="700"/>
      <c r="K70" s="1614"/>
      <c r="L70" s="1617"/>
      <c r="M70" s="700"/>
      <c r="N70" s="699" t="s">
        <v>242</v>
      </c>
      <c r="O70" s="700"/>
      <c r="P70" s="757"/>
      <c r="Q70" s="700"/>
      <c r="R70" s="757"/>
      <c r="S70" s="700">
        <v>2</v>
      </c>
      <c r="T70" s="792"/>
      <c r="U70" s="1613"/>
    </row>
    <row r="71" spans="1:25" s="791" customFormat="1" ht="15" customHeight="1">
      <c r="A71" s="1607"/>
      <c r="B71" s="721"/>
      <c r="C71" s="1614"/>
      <c r="D71" s="1615"/>
      <c r="E71" s="1616"/>
      <c r="F71" s="1614"/>
      <c r="G71" s="1615"/>
      <c r="H71" s="1616"/>
      <c r="I71" s="699"/>
      <c r="J71" s="700"/>
      <c r="K71" s="1614"/>
      <c r="L71" s="1617"/>
      <c r="M71" s="700"/>
      <c r="N71" s="699" t="s">
        <v>546</v>
      </c>
      <c r="O71" s="700"/>
      <c r="P71" s="757"/>
      <c r="Q71" s="700"/>
      <c r="R71" s="757"/>
      <c r="S71" s="700">
        <v>2</v>
      </c>
      <c r="T71" s="792"/>
      <c r="U71" s="1613"/>
    </row>
    <row r="72" spans="1:25" s="791" customFormat="1" ht="15" customHeight="1">
      <c r="A72" s="1607"/>
      <c r="B72" s="721"/>
      <c r="C72" s="1614"/>
      <c r="D72" s="1615"/>
      <c r="E72" s="1616"/>
      <c r="F72" s="1614"/>
      <c r="G72" s="1615"/>
      <c r="H72" s="1616"/>
      <c r="I72" s="699"/>
      <c r="J72" s="700"/>
      <c r="K72" s="1614"/>
      <c r="L72" s="1617"/>
      <c r="M72" s="704"/>
      <c r="N72" s="739" t="s">
        <v>246</v>
      </c>
      <c r="O72" s="700"/>
      <c r="P72" s="757"/>
      <c r="Q72" s="700"/>
      <c r="R72" s="757"/>
      <c r="S72" s="700">
        <v>2</v>
      </c>
      <c r="T72" s="792"/>
      <c r="U72" s="1613"/>
    </row>
    <row r="73" spans="1:25" s="791" customFormat="1" ht="15" customHeight="1">
      <c r="A73" s="1607"/>
      <c r="B73" s="721"/>
      <c r="C73" s="754"/>
      <c r="D73" s="755"/>
      <c r="E73" s="756"/>
      <c r="F73" s="754"/>
      <c r="G73" s="755"/>
      <c r="H73" s="756"/>
      <c r="I73" s="699"/>
      <c r="J73" s="700"/>
      <c r="K73" s="754"/>
      <c r="L73" s="757"/>
      <c r="M73" s="704"/>
      <c r="N73" s="739" t="s">
        <v>88</v>
      </c>
      <c r="O73" s="700"/>
      <c r="P73" s="757"/>
      <c r="Q73" s="700"/>
      <c r="R73" s="757"/>
      <c r="S73" s="700">
        <v>1</v>
      </c>
      <c r="T73" s="792"/>
      <c r="U73" s="1613"/>
    </row>
    <row r="74" spans="1:25" s="791" customFormat="1" ht="15" customHeight="1">
      <c r="A74" s="1607"/>
      <c r="B74" s="721"/>
      <c r="C74" s="1614"/>
      <c r="D74" s="1615"/>
      <c r="E74" s="1616"/>
      <c r="F74" s="1614"/>
      <c r="G74" s="1615"/>
      <c r="H74" s="1616"/>
      <c r="I74" s="699"/>
      <c r="J74" s="700"/>
      <c r="K74" s="1614"/>
      <c r="L74" s="1617"/>
      <c r="M74" s="700"/>
      <c r="N74" s="752" t="s">
        <v>547</v>
      </c>
      <c r="O74" s="700"/>
      <c r="P74" s="757"/>
      <c r="Q74" s="700"/>
      <c r="R74" s="757"/>
      <c r="S74" s="700">
        <v>2</v>
      </c>
      <c r="T74" s="792"/>
      <c r="U74" s="1613"/>
    </row>
    <row r="75" spans="1:25" s="791" customFormat="1" ht="15" customHeight="1" thickBot="1">
      <c r="A75" s="1607"/>
      <c r="B75" s="721"/>
      <c r="C75" s="769"/>
      <c r="D75" s="770"/>
      <c r="E75" s="771"/>
      <c r="F75" s="769"/>
      <c r="G75" s="770"/>
      <c r="H75" s="771"/>
      <c r="I75" s="739"/>
      <c r="J75" s="704"/>
      <c r="K75" s="769"/>
      <c r="L75" s="772"/>
      <c r="M75" s="704"/>
      <c r="N75" s="739" t="s">
        <v>240</v>
      </c>
      <c r="O75" s="704"/>
      <c r="P75" s="772"/>
      <c r="Q75" s="704"/>
      <c r="R75" s="772"/>
      <c r="S75" s="704">
        <v>2</v>
      </c>
      <c r="T75" s="794"/>
      <c r="U75" s="797" t="str">
        <f>"/ "&amp;SUM(S64:S75)</f>
        <v>/ 22</v>
      </c>
    </row>
    <row r="76" spans="1:25" s="791" customFormat="1" ht="15" customHeight="1">
      <c r="A76" s="1685" t="s">
        <v>81</v>
      </c>
      <c r="B76" s="817"/>
      <c r="C76" s="1687"/>
      <c r="D76" s="1688"/>
      <c r="E76" s="1688"/>
      <c r="F76" s="1688"/>
      <c r="G76" s="1688"/>
      <c r="H76" s="1688"/>
      <c r="I76" s="1688"/>
      <c r="J76" s="1688"/>
      <c r="K76" s="1688"/>
      <c r="L76" s="1688"/>
      <c r="M76" s="1688"/>
      <c r="N76" s="1688"/>
      <c r="O76" s="1688"/>
      <c r="P76" s="1689"/>
      <c r="Q76" s="818"/>
      <c r="R76" s="818"/>
      <c r="S76" s="1693">
        <v>3</v>
      </c>
      <c r="T76" s="1671"/>
      <c r="U76" s="819">
        <f>T76</f>
        <v>0</v>
      </c>
    </row>
    <row r="77" spans="1:25" s="791" customFormat="1" ht="15" customHeight="1" thickBot="1">
      <c r="A77" s="1686"/>
      <c r="B77" s="820"/>
      <c r="C77" s="1690"/>
      <c r="D77" s="1691"/>
      <c r="E77" s="1691"/>
      <c r="F77" s="1691"/>
      <c r="G77" s="1691"/>
      <c r="H77" s="1691"/>
      <c r="I77" s="1691"/>
      <c r="J77" s="1691"/>
      <c r="K77" s="1691"/>
      <c r="L77" s="1691"/>
      <c r="M77" s="1691"/>
      <c r="N77" s="1691"/>
      <c r="O77" s="1691"/>
      <c r="P77" s="1692"/>
      <c r="Q77" s="821"/>
      <c r="R77" s="821"/>
      <c r="S77" s="1694"/>
      <c r="T77" s="1672"/>
      <c r="U77" s="822" t="str">
        <f>"/ "&amp;SUM(S76)</f>
        <v>/ 3</v>
      </c>
      <c r="V77" s="823"/>
      <c r="W77" s="824"/>
      <c r="X77" s="785"/>
    </row>
    <row r="78" spans="1:25" ht="13.5" customHeight="1">
      <c r="A78" s="1598" t="s">
        <v>1</v>
      </c>
      <c r="B78" s="1673" t="s">
        <v>2</v>
      </c>
      <c r="C78" s="1674"/>
      <c r="D78" s="1674"/>
      <c r="E78" s="1674"/>
      <c r="F78" s="1674"/>
      <c r="G78" s="1674"/>
      <c r="H78" s="1674"/>
      <c r="I78" s="1675"/>
      <c r="J78" s="1673" t="s">
        <v>19</v>
      </c>
      <c r="K78" s="1674"/>
      <c r="L78" s="1675"/>
      <c r="M78" s="1673" t="s">
        <v>17</v>
      </c>
      <c r="N78" s="1675"/>
      <c r="O78" s="1673" t="s">
        <v>3</v>
      </c>
      <c r="P78" s="1675"/>
      <c r="Q78" s="1673" t="s">
        <v>467</v>
      </c>
      <c r="R78" s="1675"/>
      <c r="S78" s="1676" t="s">
        <v>81</v>
      </c>
      <c r="T78" s="1678">
        <f>SUM(U4,U13,U26,U36,U44,U57,U64,U76)</f>
        <v>0</v>
      </c>
      <c r="U78" s="1679"/>
    </row>
    <row r="79" spans="1:25" ht="14.25" customHeight="1" thickBot="1">
      <c r="A79" s="1599"/>
      <c r="B79" s="825" t="s">
        <v>5</v>
      </c>
      <c r="C79" s="1682" t="s">
        <v>155</v>
      </c>
      <c r="D79" s="1683"/>
      <c r="E79" s="1684"/>
      <c r="F79" s="1682" t="s">
        <v>7</v>
      </c>
      <c r="G79" s="1683"/>
      <c r="H79" s="1684"/>
      <c r="I79" s="826" t="s">
        <v>9</v>
      </c>
      <c r="J79" s="825" t="s">
        <v>31</v>
      </c>
      <c r="K79" s="1682" t="s">
        <v>14</v>
      </c>
      <c r="L79" s="1697"/>
      <c r="M79" s="825" t="s">
        <v>27</v>
      </c>
      <c r="N79" s="826" t="s">
        <v>25</v>
      </c>
      <c r="O79" s="827" t="s">
        <v>27</v>
      </c>
      <c r="P79" s="826" t="s">
        <v>49</v>
      </c>
      <c r="Q79" s="827" t="s">
        <v>512</v>
      </c>
      <c r="R79" s="826" t="s">
        <v>25</v>
      </c>
      <c r="S79" s="1677"/>
      <c r="T79" s="1680"/>
      <c r="U79" s="1681"/>
    </row>
    <row r="80" spans="1:25" s="791" customFormat="1" ht="17.25" customHeight="1">
      <c r="A80" s="828" t="s">
        <v>32</v>
      </c>
      <c r="B80" s="829"/>
      <c r="C80" s="1711">
        <v>14</v>
      </c>
      <c r="D80" s="1712"/>
      <c r="E80" s="1713"/>
      <c r="F80" s="1714">
        <f>SUM(S35,S55:S56)</f>
        <v>3</v>
      </c>
      <c r="G80" s="1712"/>
      <c r="H80" s="1713"/>
      <c r="I80" s="830">
        <f>SUM(S57:S63)</f>
        <v>7</v>
      </c>
      <c r="J80" s="828">
        <f>SUM(S26)</f>
        <v>1</v>
      </c>
      <c r="K80" s="1714">
        <v>14</v>
      </c>
      <c r="L80" s="1715"/>
      <c r="M80" s="828">
        <f>SUM(S64:S65,S69)</f>
        <v>5</v>
      </c>
      <c r="N80" s="830">
        <f>SUM(S66:S68,S70:S75)</f>
        <v>17</v>
      </c>
      <c r="O80" s="828">
        <v>8</v>
      </c>
      <c r="P80" s="830">
        <v>2</v>
      </c>
      <c r="Q80" s="828">
        <f>SUM(S13,S17:S18,S21)</f>
        <v>8</v>
      </c>
      <c r="R80" s="830">
        <v>18</v>
      </c>
      <c r="S80" s="831">
        <v>3</v>
      </c>
      <c r="T80" s="1680"/>
      <c r="U80" s="1681"/>
      <c r="V80" s="785"/>
      <c r="W80" s="785"/>
      <c r="Y80" s="785"/>
    </row>
    <row r="81" spans="1:25" s="791" customFormat="1" ht="17.25" customHeight="1" thickBot="1">
      <c r="A81" s="786" t="s">
        <v>4</v>
      </c>
      <c r="B81" s="832"/>
      <c r="C81" s="1700">
        <f>SUM(T27:T34,T43,T51:T54,)</f>
        <v>0</v>
      </c>
      <c r="D81" s="1604"/>
      <c r="E81" s="1605"/>
      <c r="F81" s="1603">
        <f>SUM(T35,T55:T56,)</f>
        <v>0</v>
      </c>
      <c r="G81" s="1604"/>
      <c r="H81" s="1605"/>
      <c r="I81" s="787">
        <f>SUM(T57:T63)</f>
        <v>0</v>
      </c>
      <c r="J81" s="786">
        <f>SUM(T26)</f>
        <v>0</v>
      </c>
      <c r="K81" s="1603">
        <f>SUM(T36:T42,T44:T50)</f>
        <v>0</v>
      </c>
      <c r="L81" s="1606"/>
      <c r="M81" s="786">
        <f>SUM(T64:T65,T69)</f>
        <v>0</v>
      </c>
      <c r="N81" s="787">
        <f>SUM(T66:T68,T70:T75)</f>
        <v>0</v>
      </c>
      <c r="O81" s="786">
        <f>SUM(T4:T10,T12)</f>
        <v>0</v>
      </c>
      <c r="P81" s="787">
        <f>T11</f>
        <v>0</v>
      </c>
      <c r="Q81" s="786">
        <f>SUM(T13,T17:T18,T21)</f>
        <v>0</v>
      </c>
      <c r="R81" s="787">
        <f>SUM(T14:T16,T19:T20,T22:T25)</f>
        <v>0</v>
      </c>
      <c r="S81" s="786">
        <f>T76</f>
        <v>0</v>
      </c>
      <c r="T81" s="1695" t="str">
        <f>"/ "&amp;SUM(S4:S77)</f>
        <v>/ 100</v>
      </c>
      <c r="U81" s="1696"/>
      <c r="V81" s="785"/>
      <c r="W81" s="785"/>
      <c r="Y81" s="785"/>
    </row>
    <row r="84" spans="1:25" ht="14">
      <c r="S84" s="833"/>
      <c r="T84" s="785"/>
      <c r="U84" s="834"/>
    </row>
    <row r="85" spans="1:25" ht="14">
      <c r="S85" s="785"/>
      <c r="T85" s="785"/>
      <c r="U85" s="834"/>
    </row>
  </sheetData>
  <mergeCells count="184">
    <mergeCell ref="C81:E81"/>
    <mergeCell ref="F81:H81"/>
    <mergeCell ref="K81:L81"/>
    <mergeCell ref="T81:U81"/>
    <mergeCell ref="S78:S79"/>
    <mergeCell ref="T78:U80"/>
    <mergeCell ref="C79:E79"/>
    <mergeCell ref="F79:H79"/>
    <mergeCell ref="K79:L79"/>
    <mergeCell ref="C80:E80"/>
    <mergeCell ref="F80:H80"/>
    <mergeCell ref="K80:L80"/>
    <mergeCell ref="A76:A77"/>
    <mergeCell ref="C76:P77"/>
    <mergeCell ref="S76:S77"/>
    <mergeCell ref="T76:T77"/>
    <mergeCell ref="A78:A79"/>
    <mergeCell ref="B78:I78"/>
    <mergeCell ref="J78:L78"/>
    <mergeCell ref="M78:N78"/>
    <mergeCell ref="O78:P78"/>
    <mergeCell ref="Q78:R78"/>
    <mergeCell ref="A64:A75"/>
    <mergeCell ref="C64:E64"/>
    <mergeCell ref="F64:H64"/>
    <mergeCell ref="K64:L64"/>
    <mergeCell ref="C72:E72"/>
    <mergeCell ref="F72:H72"/>
    <mergeCell ref="K72:L72"/>
    <mergeCell ref="C74:E74"/>
    <mergeCell ref="F74:H74"/>
    <mergeCell ref="K74:L74"/>
    <mergeCell ref="C70:E70"/>
    <mergeCell ref="F70:H70"/>
    <mergeCell ref="K70:L70"/>
    <mergeCell ref="C71:E71"/>
    <mergeCell ref="F71:H71"/>
    <mergeCell ref="K71:L71"/>
    <mergeCell ref="U64:U74"/>
    <mergeCell ref="C66:E66"/>
    <mergeCell ref="F66:H66"/>
    <mergeCell ref="K66:L66"/>
    <mergeCell ref="C67:E67"/>
    <mergeCell ref="F67:H67"/>
    <mergeCell ref="F59:H59"/>
    <mergeCell ref="K59:L59"/>
    <mergeCell ref="C60:E60"/>
    <mergeCell ref="F60:H60"/>
    <mergeCell ref="K60:L60"/>
    <mergeCell ref="C63:E63"/>
    <mergeCell ref="F63:H63"/>
    <mergeCell ref="K63:L63"/>
    <mergeCell ref="K67:L67"/>
    <mergeCell ref="C68:E68"/>
    <mergeCell ref="F68:H68"/>
    <mergeCell ref="K68:L68"/>
    <mergeCell ref="C69:E69"/>
    <mergeCell ref="F69:H69"/>
    <mergeCell ref="K69:L69"/>
    <mergeCell ref="C56:E56"/>
    <mergeCell ref="K56:L56"/>
    <mergeCell ref="C57:E57"/>
    <mergeCell ref="F57:H57"/>
    <mergeCell ref="K57:L57"/>
    <mergeCell ref="U57:U62"/>
    <mergeCell ref="C58:E58"/>
    <mergeCell ref="F58:H58"/>
    <mergeCell ref="K58:L58"/>
    <mergeCell ref="C59:E59"/>
    <mergeCell ref="F44:H44"/>
    <mergeCell ref="C53:E53"/>
    <mergeCell ref="F53:H53"/>
    <mergeCell ref="K53:L53"/>
    <mergeCell ref="C54:E54"/>
    <mergeCell ref="C55:E55"/>
    <mergeCell ref="K55:L55"/>
    <mergeCell ref="C50:E50"/>
    <mergeCell ref="F50:H50"/>
    <mergeCell ref="C51:E51"/>
    <mergeCell ref="F51:H51"/>
    <mergeCell ref="K51:L51"/>
    <mergeCell ref="C52:E52"/>
    <mergeCell ref="F52:H52"/>
    <mergeCell ref="K52:L52"/>
    <mergeCell ref="K44:K50"/>
    <mergeCell ref="U44:U55"/>
    <mergeCell ref="C45:E45"/>
    <mergeCell ref="F45:H45"/>
    <mergeCell ref="C46:E46"/>
    <mergeCell ref="F46:H46"/>
    <mergeCell ref="U36:U42"/>
    <mergeCell ref="C37:E37"/>
    <mergeCell ref="F37:H37"/>
    <mergeCell ref="C38:E38"/>
    <mergeCell ref="F38:H38"/>
    <mergeCell ref="C39:E39"/>
    <mergeCell ref="F39:H39"/>
    <mergeCell ref="C40:E40"/>
    <mergeCell ref="F40:H40"/>
    <mergeCell ref="C41:E41"/>
    <mergeCell ref="C47:E47"/>
    <mergeCell ref="F47:H47"/>
    <mergeCell ref="C48:E48"/>
    <mergeCell ref="F48:H48"/>
    <mergeCell ref="C49:E49"/>
    <mergeCell ref="F49:H49"/>
    <mergeCell ref="C43:E43"/>
    <mergeCell ref="F43:H43"/>
    <mergeCell ref="C44:E44"/>
    <mergeCell ref="F35:H35"/>
    <mergeCell ref="K35:L35"/>
    <mergeCell ref="C36:E36"/>
    <mergeCell ref="F36:H36"/>
    <mergeCell ref="K36:K42"/>
    <mergeCell ref="F41:H41"/>
    <mergeCell ref="C32:E32"/>
    <mergeCell ref="F32:H32"/>
    <mergeCell ref="K32:L32"/>
    <mergeCell ref="C33:E33"/>
    <mergeCell ref="F33:H33"/>
    <mergeCell ref="K33:L33"/>
    <mergeCell ref="A13:A25"/>
    <mergeCell ref="U13:U24"/>
    <mergeCell ref="A26:A63"/>
    <mergeCell ref="C26:E26"/>
    <mergeCell ref="F26:H26"/>
    <mergeCell ref="K26:L26"/>
    <mergeCell ref="U26:U34"/>
    <mergeCell ref="C27:E27"/>
    <mergeCell ref="F27:H27"/>
    <mergeCell ref="K27:L27"/>
    <mergeCell ref="C30:E30"/>
    <mergeCell ref="F30:H30"/>
    <mergeCell ref="K30:L30"/>
    <mergeCell ref="C31:E31"/>
    <mergeCell ref="F31:H31"/>
    <mergeCell ref="K31:L31"/>
    <mergeCell ref="C28:E28"/>
    <mergeCell ref="F28:H28"/>
    <mergeCell ref="K28:L28"/>
    <mergeCell ref="C29:E29"/>
    <mergeCell ref="F29:H29"/>
    <mergeCell ref="K29:L29"/>
    <mergeCell ref="C34:E34"/>
    <mergeCell ref="C35:E35"/>
    <mergeCell ref="K7:L7"/>
    <mergeCell ref="F3:H3"/>
    <mergeCell ref="K3:L3"/>
    <mergeCell ref="C10:E10"/>
    <mergeCell ref="F10:H10"/>
    <mergeCell ref="K10:L10"/>
    <mergeCell ref="C12:E12"/>
    <mergeCell ref="F12:H12"/>
    <mergeCell ref="K12:L12"/>
    <mergeCell ref="C8:E8"/>
    <mergeCell ref="F8:H8"/>
    <mergeCell ref="K8:L8"/>
    <mergeCell ref="C9:E9"/>
    <mergeCell ref="F9:H9"/>
    <mergeCell ref="K9:L9"/>
    <mergeCell ref="T3:U3"/>
    <mergeCell ref="A4:A12"/>
    <mergeCell ref="C4:E4"/>
    <mergeCell ref="F4:H4"/>
    <mergeCell ref="K4:L4"/>
    <mergeCell ref="U4:U10"/>
    <mergeCell ref="C5:E5"/>
    <mergeCell ref="F5:H5"/>
    <mergeCell ref="A1:M1"/>
    <mergeCell ref="O1:U1"/>
    <mergeCell ref="A2:A3"/>
    <mergeCell ref="B2:I2"/>
    <mergeCell ref="J2:L2"/>
    <mergeCell ref="M2:N2"/>
    <mergeCell ref="O2:P2"/>
    <mergeCell ref="Q2:R2"/>
    <mergeCell ref="S2:U2"/>
    <mergeCell ref="C3:E3"/>
    <mergeCell ref="K5:L5"/>
    <mergeCell ref="C6:E6"/>
    <mergeCell ref="F6:H6"/>
    <mergeCell ref="K6:L6"/>
    <mergeCell ref="C7:E7"/>
    <mergeCell ref="F7:H7"/>
  </mergeCells>
  <phoneticPr fontId="1"/>
  <pageMargins left="0.78" right="0.25" top="0.75" bottom="0.2" header="0.3" footer="0.2"/>
  <pageSetup paperSize="9" scale="62" orientation="portrait" r:id="rId1"/>
  <colBreaks count="1" manualBreakCount="1">
    <brk id="21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F1D6C-C163-4906-A338-A86C10371D9C}">
  <dimension ref="A1:Y78"/>
  <sheetViews>
    <sheetView view="pageBreakPreview" topLeftCell="A58" zoomScale="85" zoomScaleNormal="100" zoomScaleSheetLayoutView="85" workbookViewId="0">
      <selection activeCell="N79" sqref="N79"/>
    </sheetView>
  </sheetViews>
  <sheetFormatPr defaultColWidth="9" defaultRowHeight="13"/>
  <cols>
    <col min="1" max="1" width="6.26953125" style="5" customWidth="1"/>
    <col min="2" max="2" width="0" style="5" hidden="1" customWidth="1"/>
    <col min="3" max="3" width="6.7265625" style="5" customWidth="1"/>
    <col min="4" max="4" width="7.453125" style="5" hidden="1" customWidth="1"/>
    <col min="5" max="5" width="5.08984375" style="5" customWidth="1"/>
    <col min="6" max="6" width="4.7265625" style="5" customWidth="1"/>
    <col min="7" max="7" width="3.08984375" style="5" customWidth="1"/>
    <col min="8" max="8" width="8" style="5" customWidth="1"/>
    <col min="9" max="10" width="8.7265625" style="5" customWidth="1"/>
    <col min="11" max="11" width="6.7265625" style="5" customWidth="1"/>
    <col min="12" max="12" width="5.08984375" style="5" customWidth="1"/>
    <col min="13" max="16" width="8.7265625" style="5" customWidth="1"/>
    <col min="17" max="18" width="8.7265625" style="784" customWidth="1"/>
    <col min="19" max="19" width="5.90625" style="5" customWidth="1"/>
    <col min="20" max="20" width="5" style="5" customWidth="1"/>
    <col min="21" max="21" width="6.7265625" style="8" customWidth="1"/>
    <col min="22" max="16384" width="9" style="5"/>
  </cols>
  <sheetData>
    <row r="1" spans="1:21" ht="21.5" thickBot="1">
      <c r="A1" s="1758" t="s">
        <v>592</v>
      </c>
      <c r="B1" s="1759"/>
      <c r="C1" s="1759"/>
      <c r="D1" s="1759"/>
      <c r="E1" s="1759"/>
      <c r="F1" s="1759"/>
      <c r="G1" s="1759"/>
      <c r="H1" s="1759"/>
      <c r="I1" s="1759"/>
      <c r="J1" s="1759"/>
      <c r="K1" s="1759"/>
      <c r="L1" s="1759"/>
      <c r="M1" s="1760"/>
      <c r="N1" s="968" t="s">
        <v>0</v>
      </c>
      <c r="O1" s="1761"/>
      <c r="P1" s="1762"/>
      <c r="Q1" s="1762"/>
      <c r="R1" s="1762"/>
      <c r="S1" s="1762"/>
      <c r="T1" s="1762"/>
      <c r="U1" s="1763"/>
    </row>
    <row r="2" spans="1:21" s="6" customFormat="1" ht="14">
      <c r="A2" s="1739" t="s">
        <v>1</v>
      </c>
      <c r="B2" s="1764" t="s">
        <v>549</v>
      </c>
      <c r="C2" s="1765"/>
      <c r="D2" s="1765"/>
      <c r="E2" s="1765"/>
      <c r="F2" s="1765"/>
      <c r="G2" s="1765"/>
      <c r="H2" s="1765"/>
      <c r="I2" s="1766"/>
      <c r="J2" s="1764" t="s">
        <v>19</v>
      </c>
      <c r="K2" s="1765"/>
      <c r="L2" s="1766"/>
      <c r="M2" s="1764" t="s">
        <v>17</v>
      </c>
      <c r="N2" s="1766"/>
      <c r="O2" s="1764" t="s">
        <v>3</v>
      </c>
      <c r="P2" s="1766"/>
      <c r="Q2" s="1600" t="s">
        <v>467</v>
      </c>
      <c r="R2" s="1602"/>
      <c r="S2" s="1764" t="s">
        <v>4</v>
      </c>
      <c r="T2" s="1765"/>
      <c r="U2" s="1766"/>
    </row>
    <row r="3" spans="1:21" s="6" customFormat="1" ht="14.5" thickBot="1">
      <c r="A3" s="1740"/>
      <c r="B3" s="889" t="s">
        <v>5</v>
      </c>
      <c r="C3" s="1767" t="s">
        <v>155</v>
      </c>
      <c r="D3" s="1768"/>
      <c r="E3" s="1769"/>
      <c r="F3" s="1767" t="s">
        <v>7</v>
      </c>
      <c r="G3" s="1768"/>
      <c r="H3" s="1769"/>
      <c r="I3" s="966" t="s">
        <v>9</v>
      </c>
      <c r="J3" s="889" t="s">
        <v>31</v>
      </c>
      <c r="K3" s="1767" t="s">
        <v>14</v>
      </c>
      <c r="L3" s="1770"/>
      <c r="M3" s="889" t="s">
        <v>27</v>
      </c>
      <c r="N3" s="966" t="s">
        <v>25</v>
      </c>
      <c r="O3" s="967" t="s">
        <v>27</v>
      </c>
      <c r="P3" s="966" t="s">
        <v>49</v>
      </c>
      <c r="Q3" s="883" t="s">
        <v>512</v>
      </c>
      <c r="R3" s="787" t="s">
        <v>25</v>
      </c>
      <c r="S3" s="889" t="s">
        <v>32</v>
      </c>
      <c r="T3" s="1767" t="s">
        <v>4</v>
      </c>
      <c r="U3" s="1770"/>
    </row>
    <row r="4" spans="1:21" s="13" customFormat="1" ht="16.5">
      <c r="A4" s="1739" t="s">
        <v>12</v>
      </c>
      <c r="B4" s="942"/>
      <c r="C4" s="1742"/>
      <c r="D4" s="1743"/>
      <c r="E4" s="1744"/>
      <c r="F4" s="1742"/>
      <c r="G4" s="1743"/>
      <c r="H4" s="1744"/>
      <c r="I4" s="907"/>
      <c r="J4" s="906"/>
      <c r="K4" s="1742"/>
      <c r="L4" s="1745"/>
      <c r="M4" s="906"/>
      <c r="N4" s="907"/>
      <c r="O4" s="965" t="s">
        <v>290</v>
      </c>
      <c r="P4" s="907"/>
      <c r="Q4" s="789"/>
      <c r="R4" s="695"/>
      <c r="S4" s="696">
        <v>1</v>
      </c>
      <c r="T4" s="790"/>
      <c r="U4" s="1612">
        <f>SUM(T4:T11)</f>
        <v>0</v>
      </c>
    </row>
    <row r="5" spans="1:21" s="13" customFormat="1" ht="16.5">
      <c r="A5" s="1741"/>
      <c r="B5" s="954"/>
      <c r="C5" s="1716"/>
      <c r="D5" s="1717"/>
      <c r="E5" s="1718"/>
      <c r="F5" s="1716"/>
      <c r="G5" s="1717"/>
      <c r="H5" s="1718"/>
      <c r="I5" s="898"/>
      <c r="J5" s="895"/>
      <c r="K5" s="1716"/>
      <c r="L5" s="1738"/>
      <c r="M5" s="895"/>
      <c r="N5" s="898"/>
      <c r="O5" s="964" t="s">
        <v>289</v>
      </c>
      <c r="P5" s="898"/>
      <c r="Q5" s="746"/>
      <c r="R5" s="699"/>
      <c r="S5" s="700">
        <v>1</v>
      </c>
      <c r="T5" s="792"/>
      <c r="U5" s="1613"/>
    </row>
    <row r="6" spans="1:21" s="13" customFormat="1" ht="16.5">
      <c r="A6" s="1741"/>
      <c r="B6" s="954"/>
      <c r="C6" s="1716"/>
      <c r="D6" s="1717"/>
      <c r="E6" s="1718"/>
      <c r="F6" s="1716"/>
      <c r="G6" s="1717"/>
      <c r="H6" s="1718"/>
      <c r="I6" s="898"/>
      <c r="J6" s="895"/>
      <c r="K6" s="1716"/>
      <c r="L6" s="1738"/>
      <c r="M6" s="895"/>
      <c r="N6" s="898"/>
      <c r="O6" s="964" t="s">
        <v>288</v>
      </c>
      <c r="P6" s="898"/>
      <c r="Q6" s="746"/>
      <c r="R6" s="699"/>
      <c r="S6" s="700">
        <v>1</v>
      </c>
      <c r="T6" s="792"/>
      <c r="U6" s="1613"/>
    </row>
    <row r="7" spans="1:21" s="13" customFormat="1" ht="16.5">
      <c r="A7" s="1741"/>
      <c r="B7" s="954"/>
      <c r="C7" s="1716"/>
      <c r="D7" s="1717"/>
      <c r="E7" s="1718"/>
      <c r="F7" s="1716"/>
      <c r="G7" s="1717"/>
      <c r="H7" s="1718"/>
      <c r="I7" s="898"/>
      <c r="J7" s="895"/>
      <c r="K7" s="1716"/>
      <c r="L7" s="1738"/>
      <c r="M7" s="895"/>
      <c r="N7" s="898"/>
      <c r="O7" s="964" t="s">
        <v>287</v>
      </c>
      <c r="P7" s="898" t="s">
        <v>194</v>
      </c>
      <c r="Q7" s="746"/>
      <c r="R7" s="699"/>
      <c r="S7" s="700">
        <v>3</v>
      </c>
      <c r="T7" s="792"/>
      <c r="U7" s="1613"/>
    </row>
    <row r="8" spans="1:21" s="13" customFormat="1" ht="16.5">
      <c r="A8" s="1741"/>
      <c r="B8" s="954"/>
      <c r="C8" s="1716"/>
      <c r="D8" s="1717"/>
      <c r="E8" s="1718"/>
      <c r="F8" s="1716"/>
      <c r="G8" s="1717"/>
      <c r="H8" s="1718"/>
      <c r="I8" s="898"/>
      <c r="J8" s="895"/>
      <c r="K8" s="1716"/>
      <c r="L8" s="1738"/>
      <c r="M8" s="895"/>
      <c r="N8" s="898"/>
      <c r="O8" s="964" t="s">
        <v>286</v>
      </c>
      <c r="P8" s="898"/>
      <c r="Q8" s="746"/>
      <c r="R8" s="699"/>
      <c r="S8" s="700">
        <v>2</v>
      </c>
      <c r="T8" s="792"/>
      <c r="U8" s="1613"/>
    </row>
    <row r="9" spans="1:21" s="13" customFormat="1" ht="16.5">
      <c r="A9" s="1741"/>
      <c r="B9" s="954"/>
      <c r="C9" s="1716"/>
      <c r="D9" s="1717"/>
      <c r="E9" s="1718"/>
      <c r="F9" s="1716"/>
      <c r="G9" s="1717"/>
      <c r="H9" s="1718"/>
      <c r="I9" s="898"/>
      <c r="J9" s="895"/>
      <c r="K9" s="1716"/>
      <c r="L9" s="1738"/>
      <c r="M9" s="895"/>
      <c r="N9" s="898"/>
      <c r="O9" s="964" t="s">
        <v>591</v>
      </c>
      <c r="P9" s="898"/>
      <c r="Q9" s="746"/>
      <c r="R9" s="699"/>
      <c r="S9" s="700">
        <v>2</v>
      </c>
      <c r="T9" s="792"/>
      <c r="U9" s="1613"/>
    </row>
    <row r="10" spans="1:21" s="13" customFormat="1" ht="16.5">
      <c r="A10" s="1741"/>
      <c r="B10" s="954"/>
      <c r="C10" s="1716"/>
      <c r="D10" s="1717"/>
      <c r="E10" s="1718"/>
      <c r="F10" s="1716"/>
      <c r="G10" s="1717"/>
      <c r="H10" s="1718"/>
      <c r="I10" s="898"/>
      <c r="J10" s="895"/>
      <c r="K10" s="1716"/>
      <c r="L10" s="1738"/>
      <c r="M10" s="895"/>
      <c r="N10" s="898"/>
      <c r="O10" s="964" t="s">
        <v>590</v>
      </c>
      <c r="P10" s="898"/>
      <c r="Q10" s="746"/>
      <c r="R10" s="699"/>
      <c r="S10" s="700">
        <v>2</v>
      </c>
      <c r="T10" s="792"/>
      <c r="U10" s="1613"/>
    </row>
    <row r="11" spans="1:21" s="13" customFormat="1" ht="17" thickBot="1">
      <c r="A11" s="1740"/>
      <c r="B11" s="954"/>
      <c r="C11" s="1716"/>
      <c r="D11" s="1717"/>
      <c r="E11" s="1718"/>
      <c r="F11" s="1716"/>
      <c r="G11" s="1717"/>
      <c r="H11" s="1718"/>
      <c r="I11" s="898"/>
      <c r="J11" s="895"/>
      <c r="K11" s="1716"/>
      <c r="L11" s="1738"/>
      <c r="M11" s="895"/>
      <c r="N11" s="898"/>
      <c r="O11" s="964" t="s">
        <v>282</v>
      </c>
      <c r="P11" s="898"/>
      <c r="Q11" s="793"/>
      <c r="R11" s="739"/>
      <c r="S11" s="700">
        <v>1</v>
      </c>
      <c r="T11" s="792"/>
      <c r="U11" s="806" t="str">
        <f>"/ "&amp;SUM(S4:S11)</f>
        <v>/ 13</v>
      </c>
    </row>
    <row r="12" spans="1:21" s="13" customFormat="1" ht="16.5">
      <c r="A12" s="1739" t="s">
        <v>20</v>
      </c>
      <c r="B12" s="942"/>
      <c r="C12" s="1742"/>
      <c r="D12" s="1743"/>
      <c r="E12" s="1744"/>
      <c r="F12" s="1742"/>
      <c r="G12" s="1743"/>
      <c r="H12" s="1744"/>
      <c r="I12" s="907"/>
      <c r="J12" s="906">
        <v>401</v>
      </c>
      <c r="K12" s="1742"/>
      <c r="L12" s="1745"/>
      <c r="M12" s="906"/>
      <c r="N12" s="907"/>
      <c r="O12" s="963"/>
      <c r="P12" s="907"/>
      <c r="Q12" s="789"/>
      <c r="R12" s="695"/>
      <c r="S12" s="696">
        <v>2</v>
      </c>
      <c r="T12" s="790"/>
      <c r="U12" s="1612">
        <f>SUM(T12:T22)</f>
        <v>0</v>
      </c>
    </row>
    <row r="13" spans="1:21" s="13" customFormat="1" ht="16.5">
      <c r="A13" s="1741"/>
      <c r="B13" s="962"/>
      <c r="C13" s="1752" t="s">
        <v>11</v>
      </c>
      <c r="D13" s="903"/>
      <c r="E13" s="902" t="s">
        <v>589</v>
      </c>
      <c r="F13" s="901"/>
      <c r="G13" s="903"/>
      <c r="H13" s="902"/>
      <c r="I13" s="896"/>
      <c r="J13" s="897"/>
      <c r="K13" s="901"/>
      <c r="L13" s="900"/>
      <c r="M13" s="897"/>
      <c r="N13" s="896"/>
      <c r="O13" s="960"/>
      <c r="P13" s="896"/>
      <c r="Q13" s="709"/>
      <c r="R13" s="706"/>
      <c r="S13" s="707">
        <v>1</v>
      </c>
      <c r="T13" s="798"/>
      <c r="U13" s="1613"/>
    </row>
    <row r="14" spans="1:21" s="13" customFormat="1" ht="16.5">
      <c r="A14" s="1741"/>
      <c r="B14" s="962"/>
      <c r="C14" s="1757"/>
      <c r="D14" s="903"/>
      <c r="E14" s="902" t="s">
        <v>588</v>
      </c>
      <c r="F14" s="901"/>
      <c r="G14" s="903"/>
      <c r="H14" s="902"/>
      <c r="I14" s="896"/>
      <c r="J14" s="897"/>
      <c r="K14" s="901"/>
      <c r="L14" s="900"/>
      <c r="M14" s="897"/>
      <c r="N14" s="896"/>
      <c r="O14" s="960"/>
      <c r="P14" s="896"/>
      <c r="Q14" s="746"/>
      <c r="R14" s="752"/>
      <c r="S14" s="707">
        <v>1</v>
      </c>
      <c r="T14" s="798"/>
      <c r="U14" s="1613"/>
    </row>
    <row r="15" spans="1:21" s="13" customFormat="1" ht="16.5">
      <c r="A15" s="1741"/>
      <c r="B15" s="962"/>
      <c r="C15" s="1757"/>
      <c r="D15" s="903"/>
      <c r="E15" s="902" t="s">
        <v>587</v>
      </c>
      <c r="F15" s="901"/>
      <c r="G15" s="903"/>
      <c r="H15" s="902"/>
      <c r="I15" s="896"/>
      <c r="J15" s="897"/>
      <c r="K15" s="901"/>
      <c r="L15" s="900"/>
      <c r="M15" s="897"/>
      <c r="N15" s="896"/>
      <c r="O15" s="960"/>
      <c r="P15" s="896"/>
      <c r="Q15" s="746"/>
      <c r="R15" s="699"/>
      <c r="S15" s="707">
        <v>1</v>
      </c>
      <c r="T15" s="798"/>
      <c r="U15" s="1613"/>
    </row>
    <row r="16" spans="1:21" s="13" customFormat="1" ht="16.5">
      <c r="A16" s="1741"/>
      <c r="B16" s="962"/>
      <c r="C16" s="1757"/>
      <c r="D16" s="903"/>
      <c r="E16" s="902" t="s">
        <v>586</v>
      </c>
      <c r="F16" s="901"/>
      <c r="G16" s="903"/>
      <c r="H16" s="902"/>
      <c r="I16" s="896"/>
      <c r="J16" s="897"/>
      <c r="K16" s="901"/>
      <c r="L16" s="900"/>
      <c r="M16" s="897"/>
      <c r="N16" s="896"/>
      <c r="O16" s="960"/>
      <c r="P16" s="896"/>
      <c r="Q16" s="793"/>
      <c r="R16" s="739"/>
      <c r="S16" s="707">
        <v>1</v>
      </c>
      <c r="T16" s="798"/>
      <c r="U16" s="1613"/>
    </row>
    <row r="17" spans="1:21" s="13" customFormat="1" ht="16.5">
      <c r="A17" s="1741"/>
      <c r="B17" s="962"/>
      <c r="C17" s="1757"/>
      <c r="D17" s="903"/>
      <c r="E17" s="902" t="s">
        <v>585</v>
      </c>
      <c r="F17" s="901"/>
      <c r="G17" s="903"/>
      <c r="H17" s="902"/>
      <c r="I17" s="896"/>
      <c r="J17" s="897"/>
      <c r="K17" s="901"/>
      <c r="L17" s="900"/>
      <c r="M17" s="897"/>
      <c r="N17" s="896"/>
      <c r="O17" s="960"/>
      <c r="P17" s="896"/>
      <c r="Q17" s="700"/>
      <c r="R17" s="699"/>
      <c r="S17" s="707">
        <v>1</v>
      </c>
      <c r="T17" s="798"/>
      <c r="U17" s="1613"/>
    </row>
    <row r="18" spans="1:21" s="13" customFormat="1" ht="16.5">
      <c r="A18" s="1741"/>
      <c r="B18" s="962"/>
      <c r="C18" s="1757"/>
      <c r="D18" s="903"/>
      <c r="E18" s="902" t="s">
        <v>584</v>
      </c>
      <c r="F18" s="901"/>
      <c r="G18" s="903"/>
      <c r="H18" s="902"/>
      <c r="I18" s="896"/>
      <c r="J18" s="897"/>
      <c r="K18" s="901"/>
      <c r="L18" s="900"/>
      <c r="M18" s="897"/>
      <c r="N18" s="896"/>
      <c r="O18" s="960"/>
      <c r="P18" s="896"/>
      <c r="Q18" s="799"/>
      <c r="R18" s="699"/>
      <c r="S18" s="707">
        <v>1</v>
      </c>
      <c r="T18" s="798"/>
      <c r="U18" s="1613"/>
    </row>
    <row r="19" spans="1:21" s="13" customFormat="1" ht="16.5">
      <c r="A19" s="1741"/>
      <c r="B19" s="962"/>
      <c r="C19" s="1749"/>
      <c r="D19" s="903"/>
      <c r="E19" s="902" t="s">
        <v>583</v>
      </c>
      <c r="F19" s="901"/>
      <c r="G19" s="903"/>
      <c r="H19" s="902"/>
      <c r="I19" s="896"/>
      <c r="J19" s="897"/>
      <c r="K19" s="901"/>
      <c r="L19" s="900"/>
      <c r="M19" s="897"/>
      <c r="N19" s="896"/>
      <c r="O19" s="960"/>
      <c r="P19" s="896"/>
      <c r="Q19" s="793"/>
      <c r="R19" s="742"/>
      <c r="S19" s="707">
        <v>1</v>
      </c>
      <c r="T19" s="798"/>
      <c r="U19" s="1613"/>
    </row>
    <row r="20" spans="1:21" s="13" customFormat="1" ht="16.5">
      <c r="A20" s="1741"/>
      <c r="B20" s="962"/>
      <c r="C20" s="1716"/>
      <c r="D20" s="1717"/>
      <c r="E20" s="1718"/>
      <c r="F20" s="901" t="s">
        <v>582</v>
      </c>
      <c r="G20" s="903"/>
      <c r="H20" s="902" t="s">
        <v>581</v>
      </c>
      <c r="I20" s="896"/>
      <c r="J20" s="897"/>
      <c r="K20" s="901"/>
      <c r="L20" s="900"/>
      <c r="M20" s="897"/>
      <c r="N20" s="896"/>
      <c r="O20" s="960"/>
      <c r="P20" s="896"/>
      <c r="Q20" s="793"/>
      <c r="R20" s="739"/>
      <c r="S20" s="707">
        <v>1</v>
      </c>
      <c r="T20" s="798"/>
      <c r="U20" s="1613"/>
    </row>
    <row r="21" spans="1:21" s="13" customFormat="1" ht="16.5">
      <c r="A21" s="1741"/>
      <c r="B21" s="961"/>
      <c r="C21" s="1716" t="s">
        <v>580</v>
      </c>
      <c r="D21" s="1717"/>
      <c r="E21" s="1718"/>
      <c r="F21" s="1716"/>
      <c r="G21" s="1717"/>
      <c r="H21" s="1718"/>
      <c r="I21" s="896"/>
      <c r="J21" s="897"/>
      <c r="K21" s="1716"/>
      <c r="L21" s="1738"/>
      <c r="M21" s="897"/>
      <c r="N21" s="896"/>
      <c r="O21" s="960"/>
      <c r="P21" s="896"/>
      <c r="Q21" s="793"/>
      <c r="R21" s="739"/>
      <c r="S21" s="707">
        <v>1</v>
      </c>
      <c r="T21" s="798"/>
      <c r="U21" s="1613"/>
    </row>
    <row r="22" spans="1:21" s="13" customFormat="1" ht="17" thickBot="1">
      <c r="A22" s="1741"/>
      <c r="B22" s="961"/>
      <c r="C22" s="1716" t="s">
        <v>579</v>
      </c>
      <c r="D22" s="1717"/>
      <c r="E22" s="1718"/>
      <c r="F22" s="1716"/>
      <c r="G22" s="1717"/>
      <c r="H22" s="1718"/>
      <c r="I22" s="896"/>
      <c r="J22" s="897"/>
      <c r="K22" s="1716"/>
      <c r="L22" s="1738"/>
      <c r="M22" s="897"/>
      <c r="N22" s="896"/>
      <c r="O22" s="960"/>
      <c r="P22" s="896"/>
      <c r="Q22" s="793"/>
      <c r="R22" s="739"/>
      <c r="S22" s="707">
        <v>1</v>
      </c>
      <c r="T22" s="798"/>
      <c r="U22" s="800" t="str">
        <f>"/ "&amp;SUM(S12:S22)</f>
        <v>/ 12</v>
      </c>
    </row>
    <row r="23" spans="1:21" s="13" customFormat="1" ht="17.5" thickTop="1" thickBot="1">
      <c r="A23" s="1741"/>
      <c r="B23" s="959"/>
      <c r="C23" s="1725"/>
      <c r="D23" s="1726"/>
      <c r="E23" s="1727"/>
      <c r="F23" s="1725"/>
      <c r="G23" s="1726"/>
      <c r="H23" s="1727"/>
      <c r="I23" s="927"/>
      <c r="J23" s="930"/>
      <c r="K23" s="1736" t="s">
        <v>15</v>
      </c>
      <c r="L23" s="931" t="s">
        <v>272</v>
      </c>
      <c r="M23" s="930"/>
      <c r="N23" s="958"/>
      <c r="O23" s="957"/>
      <c r="P23" s="927"/>
      <c r="Q23" s="956"/>
      <c r="R23" s="926"/>
      <c r="S23" s="729">
        <v>1</v>
      </c>
      <c r="T23" s="803"/>
      <c r="U23" s="1662">
        <f>SUM(T23:T35)</f>
        <v>0</v>
      </c>
    </row>
    <row r="24" spans="1:21" s="13" customFormat="1" ht="17" thickBot="1">
      <c r="A24" s="1741"/>
      <c r="B24" s="955"/>
      <c r="C24" s="1716"/>
      <c r="D24" s="1717"/>
      <c r="E24" s="1718"/>
      <c r="F24" s="1716"/>
      <c r="G24" s="1717"/>
      <c r="H24" s="1718"/>
      <c r="I24" s="898"/>
      <c r="J24" s="895"/>
      <c r="K24" s="1737"/>
      <c r="L24" s="894" t="s">
        <v>271</v>
      </c>
      <c r="M24" s="895"/>
      <c r="N24" s="940"/>
      <c r="O24" s="939"/>
      <c r="P24" s="898"/>
      <c r="Q24" s="793"/>
      <c r="R24" s="739"/>
      <c r="S24" s="700">
        <v>1</v>
      </c>
      <c r="T24" s="792"/>
      <c r="U24" s="1613"/>
    </row>
    <row r="25" spans="1:21" s="13" customFormat="1" ht="16.5">
      <c r="A25" s="1741"/>
      <c r="B25" s="942"/>
      <c r="C25" s="1716"/>
      <c r="D25" s="1717"/>
      <c r="E25" s="1718"/>
      <c r="F25" s="1716"/>
      <c r="G25" s="1717"/>
      <c r="H25" s="1718"/>
      <c r="I25" s="898"/>
      <c r="J25" s="895"/>
      <c r="K25" s="1737"/>
      <c r="L25" s="894" t="s">
        <v>400</v>
      </c>
      <c r="M25" s="895"/>
      <c r="N25" s="940"/>
      <c r="O25" s="953"/>
      <c r="P25" s="898"/>
      <c r="Q25" s="746"/>
      <c r="R25" s="699"/>
      <c r="S25" s="700">
        <v>1</v>
      </c>
      <c r="T25" s="792"/>
      <c r="U25" s="1613"/>
    </row>
    <row r="26" spans="1:21" s="13" customFormat="1" ht="16.5">
      <c r="A26" s="1741"/>
      <c r="B26" s="954"/>
      <c r="C26" s="1716"/>
      <c r="D26" s="1717"/>
      <c r="E26" s="1718"/>
      <c r="F26" s="1716"/>
      <c r="G26" s="1717"/>
      <c r="H26" s="1718"/>
      <c r="I26" s="898"/>
      <c r="J26" s="895"/>
      <c r="K26" s="1737"/>
      <c r="L26" s="894" t="s">
        <v>401</v>
      </c>
      <c r="M26" s="895"/>
      <c r="N26" s="940"/>
      <c r="O26" s="953"/>
      <c r="P26" s="898"/>
      <c r="Q26" s="709"/>
      <c r="R26" s="706"/>
      <c r="S26" s="700">
        <v>1</v>
      </c>
      <c r="T26" s="792"/>
      <c r="U26" s="1613"/>
    </row>
    <row r="27" spans="1:21" s="13" customFormat="1" ht="16.5">
      <c r="A27" s="1741"/>
      <c r="B27" s="954"/>
      <c r="C27" s="1716"/>
      <c r="D27" s="1717"/>
      <c r="E27" s="1718"/>
      <c r="F27" s="1716"/>
      <c r="G27" s="1717"/>
      <c r="H27" s="1718"/>
      <c r="I27" s="898"/>
      <c r="J27" s="895"/>
      <c r="K27" s="1737"/>
      <c r="L27" s="894" t="s">
        <v>480</v>
      </c>
      <c r="M27" s="895"/>
      <c r="N27" s="940"/>
      <c r="O27" s="953"/>
      <c r="P27" s="898"/>
      <c r="Q27" s="709"/>
      <c r="R27" s="706"/>
      <c r="S27" s="700">
        <v>1</v>
      </c>
      <c r="T27" s="792"/>
      <c r="U27" s="1613"/>
    </row>
    <row r="28" spans="1:21" s="13" customFormat="1" ht="16.5">
      <c r="A28" s="1741"/>
      <c r="B28" s="954"/>
      <c r="C28" s="1716"/>
      <c r="D28" s="1717"/>
      <c r="E28" s="1718"/>
      <c r="F28" s="1716"/>
      <c r="G28" s="1717"/>
      <c r="H28" s="1718"/>
      <c r="I28" s="898"/>
      <c r="J28" s="895"/>
      <c r="K28" s="1755" t="s">
        <v>578</v>
      </c>
      <c r="L28" s="915" t="s">
        <v>56</v>
      </c>
      <c r="M28" s="895"/>
      <c r="N28" s="940"/>
      <c r="O28" s="953"/>
      <c r="P28" s="898"/>
      <c r="Q28" s="709"/>
      <c r="R28" s="706"/>
      <c r="S28" s="700">
        <v>1</v>
      </c>
      <c r="T28" s="792"/>
      <c r="U28" s="1613"/>
    </row>
    <row r="29" spans="1:21" s="13" customFormat="1" ht="16.5">
      <c r="A29" s="1741"/>
      <c r="B29" s="954"/>
      <c r="C29" s="1716"/>
      <c r="D29" s="1717"/>
      <c r="E29" s="1718"/>
      <c r="F29" s="1716"/>
      <c r="G29" s="1717"/>
      <c r="H29" s="1718"/>
      <c r="I29" s="898"/>
      <c r="J29" s="895"/>
      <c r="K29" s="1737"/>
      <c r="L29" s="915" t="s">
        <v>106</v>
      </c>
      <c r="M29" s="895"/>
      <c r="N29" s="940"/>
      <c r="O29" s="953"/>
      <c r="P29" s="898"/>
      <c r="Q29" s="709"/>
      <c r="R29" s="706"/>
      <c r="S29" s="700">
        <v>1</v>
      </c>
      <c r="T29" s="792"/>
      <c r="U29" s="1613"/>
    </row>
    <row r="30" spans="1:21" s="13" customFormat="1" ht="16.5">
      <c r="A30" s="1741"/>
      <c r="B30" s="954"/>
      <c r="C30" s="1716"/>
      <c r="D30" s="1717"/>
      <c r="E30" s="1718"/>
      <c r="F30" s="1716"/>
      <c r="G30" s="1717"/>
      <c r="H30" s="1718"/>
      <c r="I30" s="898"/>
      <c r="J30" s="895"/>
      <c r="K30" s="1737"/>
      <c r="L30" s="915" t="s">
        <v>227</v>
      </c>
      <c r="M30" s="895"/>
      <c r="N30" s="940"/>
      <c r="O30" s="953"/>
      <c r="P30" s="898"/>
      <c r="Q30" s="709"/>
      <c r="R30" s="706"/>
      <c r="S30" s="700">
        <v>1</v>
      </c>
      <c r="T30" s="792"/>
      <c r="U30" s="1613"/>
    </row>
    <row r="31" spans="1:21" s="13" customFormat="1" ht="16.5">
      <c r="A31" s="1741"/>
      <c r="B31" s="954"/>
      <c r="C31" s="1716"/>
      <c r="D31" s="1717"/>
      <c r="E31" s="1718"/>
      <c r="F31" s="1716"/>
      <c r="G31" s="1717"/>
      <c r="H31" s="1718"/>
      <c r="I31" s="898"/>
      <c r="J31" s="895"/>
      <c r="K31" s="1737"/>
      <c r="L31" s="915" t="s">
        <v>226</v>
      </c>
      <c r="M31" s="895"/>
      <c r="N31" s="940"/>
      <c r="O31" s="953"/>
      <c r="P31" s="898"/>
      <c r="Q31" s="709"/>
      <c r="R31" s="706"/>
      <c r="S31" s="700">
        <v>1</v>
      </c>
      <c r="T31" s="792"/>
      <c r="U31" s="1613"/>
    </row>
    <row r="32" spans="1:21" s="13" customFormat="1" ht="16.5">
      <c r="A32" s="1741"/>
      <c r="B32" s="954"/>
      <c r="C32" s="1716"/>
      <c r="D32" s="1717"/>
      <c r="E32" s="1718"/>
      <c r="F32" s="1716"/>
      <c r="G32" s="1717"/>
      <c r="H32" s="1718"/>
      <c r="I32" s="898"/>
      <c r="J32" s="895"/>
      <c r="K32" s="1737"/>
      <c r="L32" s="915" t="s">
        <v>222</v>
      </c>
      <c r="M32" s="895"/>
      <c r="N32" s="940"/>
      <c r="O32" s="953"/>
      <c r="P32" s="898"/>
      <c r="Q32" s="709"/>
      <c r="R32" s="706"/>
      <c r="S32" s="700">
        <v>1</v>
      </c>
      <c r="T32" s="792"/>
      <c r="U32" s="1613"/>
    </row>
    <row r="33" spans="1:25" s="13" customFormat="1" ht="16.5">
      <c r="A33" s="1741"/>
      <c r="B33" s="954"/>
      <c r="C33" s="1716"/>
      <c r="D33" s="1717"/>
      <c r="E33" s="1718"/>
      <c r="F33" s="1716"/>
      <c r="G33" s="1717"/>
      <c r="H33" s="1718"/>
      <c r="I33" s="898"/>
      <c r="J33" s="895"/>
      <c r="K33" s="1756"/>
      <c r="L33" s="915" t="s">
        <v>216</v>
      </c>
      <c r="M33" s="895"/>
      <c r="N33" s="940"/>
      <c r="O33" s="953"/>
      <c r="P33" s="898"/>
      <c r="Q33" s="709"/>
      <c r="R33" s="706"/>
      <c r="S33" s="700">
        <v>1</v>
      </c>
      <c r="T33" s="792"/>
      <c r="U33" s="1613"/>
    </row>
    <row r="34" spans="1:25" s="13" customFormat="1" ht="16.5">
      <c r="A34" s="1741"/>
      <c r="B34" s="899"/>
      <c r="C34" s="1716" t="s">
        <v>577</v>
      </c>
      <c r="D34" s="1717"/>
      <c r="E34" s="1718"/>
      <c r="F34" s="1716"/>
      <c r="G34" s="1717"/>
      <c r="H34" s="1718"/>
      <c r="I34" s="896"/>
      <c r="J34" s="897"/>
      <c r="K34" s="952"/>
      <c r="L34" s="903"/>
      <c r="M34" s="897"/>
      <c r="N34" s="923"/>
      <c r="O34" s="922"/>
      <c r="P34" s="896"/>
      <c r="Q34" s="709"/>
      <c r="R34" s="706"/>
      <c r="S34" s="707">
        <v>1</v>
      </c>
      <c r="T34" s="798"/>
      <c r="U34" s="1613"/>
    </row>
    <row r="35" spans="1:25" s="13" customFormat="1" ht="17" thickBot="1">
      <c r="A35" s="1741"/>
      <c r="B35" s="899"/>
      <c r="C35" s="1722" t="s">
        <v>576</v>
      </c>
      <c r="D35" s="1723"/>
      <c r="E35" s="1724"/>
      <c r="F35" s="1722"/>
      <c r="G35" s="1723"/>
      <c r="H35" s="1724"/>
      <c r="I35" s="896"/>
      <c r="J35" s="897"/>
      <c r="K35" s="951"/>
      <c r="L35" s="915"/>
      <c r="M35" s="897"/>
      <c r="N35" s="923"/>
      <c r="O35" s="922"/>
      <c r="P35" s="950"/>
      <c r="Q35" s="746"/>
      <c r="R35" s="699"/>
      <c r="S35" s="707">
        <v>1</v>
      </c>
      <c r="T35" s="798"/>
      <c r="U35" s="806" t="str">
        <f>"/ "&amp;SUM(S23:S35)</f>
        <v>/ 13</v>
      </c>
    </row>
    <row r="36" spans="1:25" s="13" customFormat="1" ht="17.5" thickTop="1" thickBot="1">
      <c r="A36" s="1741"/>
      <c r="B36" s="949"/>
      <c r="C36" s="945"/>
      <c r="D36" s="931"/>
      <c r="E36" s="948"/>
      <c r="F36" s="947" t="s">
        <v>211</v>
      </c>
      <c r="G36" s="931"/>
      <c r="H36" s="946" t="s">
        <v>260</v>
      </c>
      <c r="I36" s="927"/>
      <c r="J36" s="930"/>
      <c r="K36" s="945"/>
      <c r="L36" s="943"/>
      <c r="M36" s="930"/>
      <c r="N36" s="929"/>
      <c r="O36" s="944"/>
      <c r="P36" s="943"/>
      <c r="Q36" s="802"/>
      <c r="R36" s="728"/>
      <c r="S36" s="729">
        <v>2</v>
      </c>
      <c r="T36" s="803"/>
      <c r="U36" s="1662">
        <f>SUM(T36:T41)</f>
        <v>0</v>
      </c>
    </row>
    <row r="37" spans="1:25" s="13" customFormat="1" ht="17" thickTop="1">
      <c r="A37" s="1741"/>
      <c r="B37" s="942"/>
      <c r="C37" s="913"/>
      <c r="D37" s="915"/>
      <c r="E37" s="914"/>
      <c r="F37" s="913" t="s">
        <v>436</v>
      </c>
      <c r="G37" s="915"/>
      <c r="H37" s="914" t="s">
        <v>575</v>
      </c>
      <c r="I37" s="898"/>
      <c r="J37" s="895"/>
      <c r="K37" s="913"/>
      <c r="L37" s="894"/>
      <c r="M37" s="895"/>
      <c r="N37" s="940"/>
      <c r="O37" s="939"/>
      <c r="P37" s="894"/>
      <c r="Q37" s="733"/>
      <c r="R37" s="699"/>
      <c r="S37" s="700">
        <v>2</v>
      </c>
      <c r="T37" s="792"/>
      <c r="U37" s="1613"/>
      <c r="W37" s="14"/>
      <c r="X37" s="14"/>
      <c r="Y37" s="14"/>
    </row>
    <row r="38" spans="1:25" s="13" customFormat="1" ht="16.5">
      <c r="A38" s="1741"/>
      <c r="B38" s="941"/>
      <c r="C38" s="913"/>
      <c r="D38" s="915"/>
      <c r="E38" s="914"/>
      <c r="F38" s="913" t="s">
        <v>574</v>
      </c>
      <c r="G38" s="915"/>
      <c r="H38" s="914" t="s">
        <v>573</v>
      </c>
      <c r="I38" s="898"/>
      <c r="J38" s="895"/>
      <c r="K38" s="913"/>
      <c r="L38" s="894"/>
      <c r="M38" s="895"/>
      <c r="N38" s="940"/>
      <c r="O38" s="939"/>
      <c r="P38" s="894"/>
      <c r="Q38" s="719"/>
      <c r="R38" s="699"/>
      <c r="S38" s="700">
        <v>2</v>
      </c>
      <c r="T38" s="792"/>
      <c r="U38" s="1613"/>
      <c r="W38" s="14"/>
      <c r="X38" s="14"/>
      <c r="Y38" s="14"/>
    </row>
    <row r="39" spans="1:25" s="13" customFormat="1" ht="16.5">
      <c r="A39" s="1741"/>
      <c r="B39" s="941"/>
      <c r="C39" s="913"/>
      <c r="D39" s="915"/>
      <c r="E39" s="914"/>
      <c r="F39" s="913" t="s">
        <v>572</v>
      </c>
      <c r="G39" s="915"/>
      <c r="H39" s="914" t="s">
        <v>571</v>
      </c>
      <c r="I39" s="898"/>
      <c r="J39" s="895"/>
      <c r="K39" s="913"/>
      <c r="L39" s="894"/>
      <c r="M39" s="895"/>
      <c r="N39" s="940"/>
      <c r="O39" s="939"/>
      <c r="P39" s="894"/>
      <c r="Q39" s="719"/>
      <c r="R39" s="699"/>
      <c r="S39" s="700">
        <v>2</v>
      </c>
      <c r="T39" s="792"/>
      <c r="U39" s="1613"/>
      <c r="W39" s="14"/>
      <c r="X39" s="14"/>
      <c r="Y39" s="14"/>
    </row>
    <row r="40" spans="1:25" s="13" customFormat="1" ht="16.5">
      <c r="A40" s="1741"/>
      <c r="B40" s="904"/>
      <c r="C40" s="913"/>
      <c r="D40" s="915"/>
      <c r="E40" s="914"/>
      <c r="F40" s="913" t="s">
        <v>570</v>
      </c>
      <c r="G40" s="915"/>
      <c r="H40" s="914" t="s">
        <v>569</v>
      </c>
      <c r="I40" s="898"/>
      <c r="J40" s="895"/>
      <c r="K40" s="913"/>
      <c r="L40" s="894"/>
      <c r="M40" s="895"/>
      <c r="N40" s="940"/>
      <c r="O40" s="939"/>
      <c r="P40" s="894"/>
      <c r="Q40" s="719"/>
      <c r="R40" s="699"/>
      <c r="S40" s="700">
        <v>2</v>
      </c>
      <c r="T40" s="792"/>
      <c r="U40" s="1613"/>
      <c r="W40" s="14"/>
      <c r="X40" s="14"/>
      <c r="Y40" s="14"/>
    </row>
    <row r="41" spans="1:25" s="13" customFormat="1" ht="17" thickBot="1">
      <c r="A41" s="1741"/>
      <c r="B41" s="904"/>
      <c r="C41" s="1722"/>
      <c r="D41" s="1723"/>
      <c r="E41" s="1724"/>
      <c r="F41" s="913" t="s">
        <v>568</v>
      </c>
      <c r="G41" s="915"/>
      <c r="H41" s="914" t="s">
        <v>257</v>
      </c>
      <c r="I41" s="933"/>
      <c r="J41" s="936"/>
      <c r="K41" s="938"/>
      <c r="L41" s="937"/>
      <c r="M41" s="936"/>
      <c r="N41" s="935"/>
      <c r="O41" s="934"/>
      <c r="P41" s="933"/>
      <c r="Q41" s="741"/>
      <c r="R41" s="739"/>
      <c r="S41" s="735">
        <v>2</v>
      </c>
      <c r="T41" s="840"/>
      <c r="U41" s="800" t="str">
        <f>"/ "&amp;SUM(S36:S41)</f>
        <v>/ 12</v>
      </c>
      <c r="W41" s="14"/>
      <c r="X41" s="14"/>
      <c r="Y41" s="14"/>
    </row>
    <row r="42" spans="1:25" s="13" customFormat="1" ht="17" thickTop="1">
      <c r="A42" s="1741"/>
      <c r="B42" s="904"/>
      <c r="C42" s="1725"/>
      <c r="D42" s="1726"/>
      <c r="E42" s="1727"/>
      <c r="F42" s="1725"/>
      <c r="G42" s="1726"/>
      <c r="H42" s="1727"/>
      <c r="I42" s="927" t="s">
        <v>567</v>
      </c>
      <c r="J42" s="930"/>
      <c r="K42" s="932"/>
      <c r="L42" s="931"/>
      <c r="M42" s="930"/>
      <c r="N42" s="929"/>
      <c r="O42" s="928"/>
      <c r="P42" s="927"/>
      <c r="Q42" s="731"/>
      <c r="R42" s="926"/>
      <c r="S42" s="729">
        <v>1</v>
      </c>
      <c r="T42" s="803"/>
      <c r="U42" s="1662">
        <f>SUM(T42:T47)</f>
        <v>0</v>
      </c>
      <c r="W42" s="14"/>
      <c r="X42" s="14"/>
      <c r="Y42" s="14"/>
    </row>
    <row r="43" spans="1:25" s="13" customFormat="1" ht="16.5">
      <c r="A43" s="1741"/>
      <c r="B43" s="904"/>
      <c r="C43" s="1716"/>
      <c r="D43" s="1717"/>
      <c r="E43" s="1718"/>
      <c r="F43" s="1716"/>
      <c r="G43" s="1717"/>
      <c r="H43" s="1718"/>
      <c r="I43" s="896" t="s">
        <v>566</v>
      </c>
      <c r="J43" s="897"/>
      <c r="K43" s="925"/>
      <c r="L43" s="903"/>
      <c r="M43" s="897"/>
      <c r="N43" s="923"/>
      <c r="O43" s="922"/>
      <c r="P43" s="898"/>
      <c r="Q43" s="723"/>
      <c r="R43" s="699"/>
      <c r="S43" s="707">
        <v>1</v>
      </c>
      <c r="T43" s="798"/>
      <c r="U43" s="1613"/>
      <c r="W43" s="14"/>
      <c r="X43" s="14"/>
      <c r="Y43" s="14"/>
    </row>
    <row r="44" spans="1:25" s="13" customFormat="1" ht="16.5">
      <c r="A44" s="1741"/>
      <c r="B44" s="904"/>
      <c r="C44" s="1716"/>
      <c r="D44" s="1717"/>
      <c r="E44" s="1718"/>
      <c r="F44" s="1716"/>
      <c r="G44" s="1717"/>
      <c r="H44" s="1718"/>
      <c r="I44" s="896" t="s">
        <v>565</v>
      </c>
      <c r="J44" s="897"/>
      <c r="K44" s="925"/>
      <c r="L44" s="903"/>
      <c r="M44" s="897"/>
      <c r="N44" s="923"/>
      <c r="O44" s="922"/>
      <c r="P44" s="896"/>
      <c r="Q44" s="717"/>
      <c r="R44" s="869"/>
      <c r="S44" s="707">
        <v>1</v>
      </c>
      <c r="T44" s="798"/>
      <c r="U44" s="1613"/>
      <c r="W44" s="14"/>
      <c r="X44" s="14"/>
      <c r="Y44" s="14"/>
    </row>
    <row r="45" spans="1:25" s="13" customFormat="1" ht="16.5">
      <c r="A45" s="1741"/>
      <c r="B45" s="899"/>
      <c r="C45" s="1716"/>
      <c r="D45" s="1717"/>
      <c r="E45" s="1718"/>
      <c r="F45" s="1716"/>
      <c r="G45" s="1717"/>
      <c r="H45" s="1718"/>
      <c r="I45" s="896" t="s">
        <v>564</v>
      </c>
      <c r="J45" s="897"/>
      <c r="K45" s="901"/>
      <c r="L45" s="900"/>
      <c r="M45" s="897"/>
      <c r="N45" s="923"/>
      <c r="O45" s="924"/>
      <c r="P45" s="900"/>
      <c r="Q45" s="733"/>
      <c r="R45" s="862"/>
      <c r="S45" s="707">
        <v>1</v>
      </c>
      <c r="T45" s="798"/>
      <c r="U45" s="1613"/>
      <c r="W45" s="14"/>
      <c r="X45" s="14"/>
      <c r="Y45" s="14"/>
    </row>
    <row r="46" spans="1:25" s="13" customFormat="1" ht="16.5">
      <c r="A46" s="1741"/>
      <c r="B46" s="899"/>
      <c r="C46" s="1716"/>
      <c r="D46" s="1717"/>
      <c r="E46" s="1718"/>
      <c r="F46" s="1716"/>
      <c r="G46" s="1717"/>
      <c r="H46" s="1718"/>
      <c r="I46" s="896" t="s">
        <v>563</v>
      </c>
      <c r="J46" s="897"/>
      <c r="K46" s="913"/>
      <c r="L46" s="894"/>
      <c r="M46" s="897"/>
      <c r="N46" s="923"/>
      <c r="O46" s="922"/>
      <c r="P46" s="898"/>
      <c r="Q46" s="733"/>
      <c r="R46" s="862"/>
      <c r="S46" s="700">
        <v>1</v>
      </c>
      <c r="T46" s="792"/>
      <c r="U46" s="1613"/>
      <c r="W46" s="14"/>
      <c r="X46" s="14"/>
      <c r="Y46" s="14"/>
    </row>
    <row r="47" spans="1:25" s="13" customFormat="1" ht="17" thickBot="1">
      <c r="A47" s="1740"/>
      <c r="B47" s="899"/>
      <c r="C47" s="1719"/>
      <c r="D47" s="1720"/>
      <c r="E47" s="1721"/>
      <c r="F47" s="1719"/>
      <c r="G47" s="1720"/>
      <c r="H47" s="1721"/>
      <c r="I47" s="920" t="s">
        <v>562</v>
      </c>
      <c r="J47" s="921"/>
      <c r="K47" s="910"/>
      <c r="L47" s="909"/>
      <c r="M47" s="921"/>
      <c r="N47" s="920"/>
      <c r="O47" s="919"/>
      <c r="P47" s="918"/>
      <c r="Q47" s="917"/>
      <c r="R47" s="873"/>
      <c r="S47" s="704">
        <v>1</v>
      </c>
      <c r="T47" s="794"/>
      <c r="U47" s="806" t="str">
        <f>"/ "&amp;SUM(S42:S47)</f>
        <v>/ 6</v>
      </c>
      <c r="W47" s="14"/>
      <c r="X47" s="14"/>
      <c r="Y47" s="14"/>
    </row>
    <row r="48" spans="1:25" s="13" customFormat="1" ht="16.5">
      <c r="A48" s="1739" t="s">
        <v>21</v>
      </c>
      <c r="B48" s="908"/>
      <c r="C48" s="1742"/>
      <c r="D48" s="1743"/>
      <c r="E48" s="1744"/>
      <c r="F48" s="1742"/>
      <c r="G48" s="1743"/>
      <c r="H48" s="1744"/>
      <c r="I48" s="907"/>
      <c r="J48" s="906"/>
      <c r="K48" s="1742"/>
      <c r="L48" s="1745"/>
      <c r="M48" s="906" t="s">
        <v>452</v>
      </c>
      <c r="N48" s="907"/>
      <c r="O48" s="906"/>
      <c r="P48" s="905"/>
      <c r="Q48" s="916"/>
      <c r="R48" s="858"/>
      <c r="S48" s="696">
        <v>3</v>
      </c>
      <c r="T48" s="790"/>
      <c r="U48" s="1612">
        <f>SUM(T48:T57)</f>
        <v>0</v>
      </c>
    </row>
    <row r="49" spans="1:21" s="13" customFormat="1" ht="16.5">
      <c r="A49" s="1741"/>
      <c r="B49" s="899"/>
      <c r="C49" s="1752"/>
      <c r="D49" s="1753"/>
      <c r="E49" s="1754"/>
      <c r="F49" s="1716"/>
      <c r="G49" s="1717"/>
      <c r="H49" s="1718"/>
      <c r="I49" s="898"/>
      <c r="J49" s="895"/>
      <c r="K49" s="1716"/>
      <c r="L49" s="1738"/>
      <c r="M49" s="895"/>
      <c r="N49" s="898" t="s">
        <v>561</v>
      </c>
      <c r="O49" s="895"/>
      <c r="P49" s="894"/>
      <c r="Q49" s="733"/>
      <c r="R49" s="862"/>
      <c r="S49" s="700">
        <v>2</v>
      </c>
      <c r="T49" s="792"/>
      <c r="U49" s="1613"/>
    </row>
    <row r="50" spans="1:21" s="13" customFormat="1" ht="16.5">
      <c r="A50" s="1741"/>
      <c r="B50" s="899"/>
      <c r="C50" s="1749"/>
      <c r="D50" s="1750"/>
      <c r="E50" s="1751"/>
      <c r="F50" s="1716"/>
      <c r="G50" s="1717"/>
      <c r="H50" s="1718"/>
      <c r="I50" s="896"/>
      <c r="J50" s="897"/>
      <c r="K50" s="1716"/>
      <c r="L50" s="1738"/>
      <c r="M50" s="897"/>
      <c r="N50" s="896" t="s">
        <v>560</v>
      </c>
      <c r="O50" s="897"/>
      <c r="P50" s="900"/>
      <c r="Q50" s="733"/>
      <c r="R50" s="862"/>
      <c r="S50" s="707">
        <v>2</v>
      </c>
      <c r="T50" s="798"/>
      <c r="U50" s="1613"/>
    </row>
    <row r="51" spans="1:21" s="13" customFormat="1" ht="16.5">
      <c r="A51" s="1741"/>
      <c r="B51" s="899"/>
      <c r="C51" s="1716"/>
      <c r="D51" s="1717"/>
      <c r="E51" s="1718"/>
      <c r="F51" s="1716"/>
      <c r="G51" s="1717"/>
      <c r="H51" s="1718"/>
      <c r="I51" s="896"/>
      <c r="J51" s="895"/>
      <c r="K51" s="1716"/>
      <c r="L51" s="1738"/>
      <c r="M51" s="895"/>
      <c r="N51" s="898" t="s">
        <v>559</v>
      </c>
      <c r="O51" s="895"/>
      <c r="P51" s="894"/>
      <c r="Q51" s="717"/>
      <c r="R51" s="869"/>
      <c r="S51" s="700">
        <v>2</v>
      </c>
      <c r="T51" s="792"/>
      <c r="U51" s="1613"/>
    </row>
    <row r="52" spans="1:21" s="13" customFormat="1" ht="16.5">
      <c r="A52" s="1741"/>
      <c r="B52" s="899"/>
      <c r="C52" s="1716"/>
      <c r="D52" s="1717"/>
      <c r="E52" s="1718"/>
      <c r="F52" s="1716"/>
      <c r="G52" s="1717"/>
      <c r="H52" s="1718"/>
      <c r="I52" s="896"/>
      <c r="J52" s="897"/>
      <c r="K52" s="1716"/>
      <c r="L52" s="1738"/>
      <c r="M52" s="897" t="s">
        <v>558</v>
      </c>
      <c r="N52" s="896"/>
      <c r="O52" s="897"/>
      <c r="P52" s="900"/>
      <c r="Q52" s="723"/>
      <c r="R52" s="699"/>
      <c r="S52" s="707">
        <v>2</v>
      </c>
      <c r="T52" s="798"/>
      <c r="U52" s="1613"/>
    </row>
    <row r="53" spans="1:21" s="13" customFormat="1" ht="16.5">
      <c r="A53" s="1741"/>
      <c r="B53" s="899"/>
      <c r="C53" s="913"/>
      <c r="D53" s="915"/>
      <c r="E53" s="914"/>
      <c r="F53" s="913"/>
      <c r="G53" s="915"/>
      <c r="H53" s="914"/>
      <c r="I53" s="896"/>
      <c r="J53" s="897"/>
      <c r="K53" s="913"/>
      <c r="L53" s="894"/>
      <c r="M53" s="897"/>
      <c r="N53" s="896" t="s">
        <v>88</v>
      </c>
      <c r="O53" s="897"/>
      <c r="P53" s="900"/>
      <c r="Q53" s="723"/>
      <c r="R53" s="699"/>
      <c r="S53" s="707">
        <v>2</v>
      </c>
      <c r="T53" s="798"/>
      <c r="U53" s="1613"/>
    </row>
    <row r="54" spans="1:21" s="13" customFormat="1" ht="16.5">
      <c r="A54" s="1741"/>
      <c r="B54" s="899"/>
      <c r="C54" s="1716"/>
      <c r="D54" s="1717"/>
      <c r="E54" s="1718"/>
      <c r="F54" s="1716"/>
      <c r="G54" s="1717"/>
      <c r="H54" s="1718"/>
      <c r="I54" s="896"/>
      <c r="J54" s="897"/>
      <c r="K54" s="1716"/>
      <c r="L54" s="1738"/>
      <c r="M54" s="897"/>
      <c r="N54" s="706" t="s">
        <v>28</v>
      </c>
      <c r="O54" s="897"/>
      <c r="P54" s="900"/>
      <c r="Q54" s="723"/>
      <c r="R54" s="699"/>
      <c r="S54" s="707">
        <v>2</v>
      </c>
      <c r="T54" s="798"/>
      <c r="U54" s="1613"/>
    </row>
    <row r="55" spans="1:21" s="13" customFormat="1" ht="16.5">
      <c r="A55" s="1741"/>
      <c r="B55" s="899"/>
      <c r="C55" s="1716"/>
      <c r="D55" s="1717"/>
      <c r="E55" s="1718"/>
      <c r="F55" s="1716"/>
      <c r="G55" s="1717"/>
      <c r="H55" s="1718"/>
      <c r="I55" s="896"/>
      <c r="J55" s="897"/>
      <c r="K55" s="1716"/>
      <c r="L55" s="1738"/>
      <c r="M55" s="897"/>
      <c r="N55" s="896" t="s">
        <v>246</v>
      </c>
      <c r="O55" s="897"/>
      <c r="P55" s="900"/>
      <c r="Q55" s="746"/>
      <c r="R55" s="699"/>
      <c r="S55" s="707">
        <v>2</v>
      </c>
      <c r="T55" s="798"/>
      <c r="U55" s="1613"/>
    </row>
    <row r="56" spans="1:21" s="13" customFormat="1" ht="16.5">
      <c r="A56" s="1741"/>
      <c r="B56" s="899"/>
      <c r="C56" s="910"/>
      <c r="D56" s="912"/>
      <c r="E56" s="911"/>
      <c r="F56" s="910"/>
      <c r="G56" s="912"/>
      <c r="H56" s="911"/>
      <c r="I56" s="896"/>
      <c r="J56" s="897"/>
      <c r="K56" s="910"/>
      <c r="L56" s="909"/>
      <c r="M56" s="897"/>
      <c r="N56" s="896" t="s">
        <v>557</v>
      </c>
      <c r="O56" s="897"/>
      <c r="P56" s="900"/>
      <c r="Q56" s="793"/>
      <c r="R56" s="739"/>
      <c r="S56" s="707">
        <v>2</v>
      </c>
      <c r="T56" s="798"/>
      <c r="U56" s="1613"/>
    </row>
    <row r="57" spans="1:21" s="13" customFormat="1" ht="17" thickBot="1">
      <c r="A57" s="1741"/>
      <c r="B57" s="899"/>
      <c r="C57" s="910"/>
      <c r="D57" s="912"/>
      <c r="E57" s="911"/>
      <c r="F57" s="910"/>
      <c r="G57" s="912"/>
      <c r="H57" s="911"/>
      <c r="I57" s="896"/>
      <c r="J57" s="897"/>
      <c r="K57" s="910"/>
      <c r="L57" s="909"/>
      <c r="M57" s="897"/>
      <c r="N57" s="896" t="s">
        <v>556</v>
      </c>
      <c r="O57" s="897"/>
      <c r="P57" s="900"/>
      <c r="Q57" s="711"/>
      <c r="R57" s="880"/>
      <c r="S57" s="707">
        <v>2</v>
      </c>
      <c r="T57" s="798"/>
      <c r="U57" s="806" t="str">
        <f>"/ "&amp;SUM(S48:S57)</f>
        <v>/ 21</v>
      </c>
    </row>
    <row r="58" spans="1:21" s="13" customFormat="1" ht="16.5">
      <c r="A58" s="1739" t="s">
        <v>47</v>
      </c>
      <c r="B58" s="908"/>
      <c r="C58" s="1742"/>
      <c r="D58" s="1743"/>
      <c r="E58" s="1744"/>
      <c r="F58" s="1742"/>
      <c r="G58" s="1743"/>
      <c r="H58" s="1744"/>
      <c r="I58" s="907"/>
      <c r="J58" s="906"/>
      <c r="K58" s="1742"/>
      <c r="L58" s="1745"/>
      <c r="M58" s="906"/>
      <c r="N58" s="907"/>
      <c r="O58" s="906"/>
      <c r="P58" s="905"/>
      <c r="Q58" s="707" t="s">
        <v>555</v>
      </c>
      <c r="R58" s="869" t="s">
        <v>519</v>
      </c>
      <c r="S58" s="969">
        <v>3</v>
      </c>
      <c r="T58" s="790"/>
      <c r="U58" s="1612">
        <f>SUM(T58:T67)</f>
        <v>0</v>
      </c>
    </row>
    <row r="59" spans="1:21" s="13" customFormat="1" ht="16.5">
      <c r="A59" s="1741"/>
      <c r="B59" s="904"/>
      <c r="C59" s="901"/>
      <c r="D59" s="903"/>
      <c r="E59" s="902"/>
      <c r="F59" s="901"/>
      <c r="G59" s="903"/>
      <c r="H59" s="902"/>
      <c r="I59" s="896"/>
      <c r="J59" s="897"/>
      <c r="K59" s="901"/>
      <c r="L59" s="900"/>
      <c r="M59" s="897"/>
      <c r="N59" s="896"/>
      <c r="O59" s="897"/>
      <c r="P59" s="900"/>
      <c r="Q59" s="707" t="s">
        <v>515</v>
      </c>
      <c r="R59" s="869"/>
      <c r="S59" s="845">
        <v>2</v>
      </c>
      <c r="T59" s="798"/>
      <c r="U59" s="1613"/>
    </row>
    <row r="60" spans="1:21" s="13" customFormat="1" ht="16.5">
      <c r="A60" s="1741"/>
      <c r="B60" s="904"/>
      <c r="C60" s="901"/>
      <c r="D60" s="903"/>
      <c r="E60" s="902"/>
      <c r="F60" s="901"/>
      <c r="G60" s="903"/>
      <c r="H60" s="902"/>
      <c r="I60" s="896"/>
      <c r="J60" s="897"/>
      <c r="K60" s="901"/>
      <c r="L60" s="900"/>
      <c r="M60" s="897"/>
      <c r="N60" s="896"/>
      <c r="O60" s="897"/>
      <c r="P60" s="900"/>
      <c r="Q60" s="700"/>
      <c r="R60" s="862" t="s">
        <v>88</v>
      </c>
      <c r="S60" s="845">
        <v>2</v>
      </c>
      <c r="T60" s="798"/>
      <c r="U60" s="1613"/>
    </row>
    <row r="61" spans="1:21" s="13" customFormat="1" ht="16.5">
      <c r="A61" s="1741"/>
      <c r="B61" s="904"/>
      <c r="C61" s="901"/>
      <c r="D61" s="903"/>
      <c r="E61" s="902"/>
      <c r="F61" s="901"/>
      <c r="G61" s="903"/>
      <c r="H61" s="902"/>
      <c r="I61" s="896"/>
      <c r="J61" s="897"/>
      <c r="K61" s="901"/>
      <c r="L61" s="900"/>
      <c r="M61" s="897"/>
      <c r="N61" s="896"/>
      <c r="O61" s="897"/>
      <c r="P61" s="900"/>
      <c r="Q61" s="707"/>
      <c r="R61" s="869" t="s">
        <v>554</v>
      </c>
      <c r="S61" s="845">
        <v>2</v>
      </c>
      <c r="T61" s="798"/>
      <c r="U61" s="1613"/>
    </row>
    <row r="62" spans="1:21" s="13" customFormat="1" ht="16.5">
      <c r="A62" s="1741"/>
      <c r="B62" s="904"/>
      <c r="C62" s="901"/>
      <c r="D62" s="903"/>
      <c r="E62" s="902"/>
      <c r="F62" s="901"/>
      <c r="G62" s="903"/>
      <c r="H62" s="902"/>
      <c r="I62" s="896"/>
      <c r="J62" s="897"/>
      <c r="K62" s="901"/>
      <c r="L62" s="900"/>
      <c r="M62" s="897"/>
      <c r="N62" s="896"/>
      <c r="O62" s="897"/>
      <c r="P62" s="900"/>
      <c r="Q62" s="707"/>
      <c r="R62" s="869" t="s">
        <v>553</v>
      </c>
      <c r="S62" s="845">
        <v>2</v>
      </c>
      <c r="T62" s="798"/>
      <c r="U62" s="1613"/>
    </row>
    <row r="63" spans="1:21" s="13" customFormat="1" ht="16.5">
      <c r="A63" s="1741"/>
      <c r="B63" s="904"/>
      <c r="C63" s="901"/>
      <c r="D63" s="903"/>
      <c r="E63" s="902"/>
      <c r="F63" s="901"/>
      <c r="G63" s="903"/>
      <c r="H63" s="902"/>
      <c r="I63" s="896"/>
      <c r="J63" s="897"/>
      <c r="K63" s="901"/>
      <c r="L63" s="900"/>
      <c r="M63" s="897"/>
      <c r="N63" s="896"/>
      <c r="O63" s="897"/>
      <c r="P63" s="900"/>
      <c r="Q63" s="707"/>
      <c r="R63" s="869" t="s">
        <v>23</v>
      </c>
      <c r="S63" s="845">
        <v>2</v>
      </c>
      <c r="T63" s="798"/>
      <c r="U63" s="1613"/>
    </row>
    <row r="64" spans="1:21" s="13" customFormat="1" ht="16.5">
      <c r="A64" s="1741"/>
      <c r="B64" s="904"/>
      <c r="C64" s="901"/>
      <c r="D64" s="903"/>
      <c r="E64" s="902"/>
      <c r="F64" s="1716"/>
      <c r="G64" s="1717"/>
      <c r="H64" s="1718"/>
      <c r="I64" s="896"/>
      <c r="J64" s="897"/>
      <c r="K64" s="901"/>
      <c r="L64" s="900"/>
      <c r="M64" s="897"/>
      <c r="N64" s="896"/>
      <c r="O64" s="897"/>
      <c r="P64" s="900"/>
      <c r="Q64" s="700" t="s">
        <v>552</v>
      </c>
      <c r="R64" s="862"/>
      <c r="S64" s="845">
        <v>1</v>
      </c>
      <c r="T64" s="798"/>
      <c r="U64" s="1613"/>
    </row>
    <row r="65" spans="1:25" s="13" customFormat="1" ht="16.5">
      <c r="A65" s="1741"/>
      <c r="B65" s="899"/>
      <c r="C65" s="1716"/>
      <c r="D65" s="1717"/>
      <c r="E65" s="1718"/>
      <c r="F65" s="1716"/>
      <c r="G65" s="1717"/>
      <c r="H65" s="1718"/>
      <c r="I65" s="898"/>
      <c r="J65" s="895"/>
      <c r="K65" s="1716"/>
      <c r="L65" s="1738"/>
      <c r="M65" s="895"/>
      <c r="N65" s="898"/>
      <c r="O65" s="700"/>
      <c r="P65" s="894"/>
      <c r="Q65" s="707"/>
      <c r="R65" s="869" t="s">
        <v>551</v>
      </c>
      <c r="S65" s="847">
        <v>2</v>
      </c>
      <c r="T65" s="792"/>
      <c r="U65" s="1613"/>
    </row>
    <row r="66" spans="1:25" s="13" customFormat="1" ht="16.5">
      <c r="A66" s="1741"/>
      <c r="B66" s="899"/>
      <c r="C66" s="1716"/>
      <c r="D66" s="1717"/>
      <c r="E66" s="1718"/>
      <c r="F66" s="1716"/>
      <c r="G66" s="1717"/>
      <c r="H66" s="1718"/>
      <c r="I66" s="898"/>
      <c r="J66" s="895"/>
      <c r="K66" s="1716"/>
      <c r="L66" s="1738"/>
      <c r="M66" s="895"/>
      <c r="N66" s="898"/>
      <c r="O66" s="895"/>
      <c r="P66" s="894"/>
      <c r="Q66" s="707"/>
      <c r="R66" s="869" t="s">
        <v>550</v>
      </c>
      <c r="S66" s="700">
        <v>2</v>
      </c>
      <c r="T66" s="792"/>
      <c r="U66" s="1613"/>
    </row>
    <row r="67" spans="1:25" s="13" customFormat="1" ht="17" thickBot="1">
      <c r="A67" s="1741"/>
      <c r="B67" s="899"/>
      <c r="C67" s="1716"/>
      <c r="D67" s="1717"/>
      <c r="E67" s="1718"/>
      <c r="F67" s="1716"/>
      <c r="G67" s="1717"/>
      <c r="H67" s="1718"/>
      <c r="I67" s="898"/>
      <c r="J67" s="895"/>
      <c r="K67" s="1716"/>
      <c r="L67" s="1738"/>
      <c r="M67" s="897"/>
      <c r="N67" s="896"/>
      <c r="O67" s="895"/>
      <c r="P67" s="894"/>
      <c r="Q67" s="704"/>
      <c r="R67" s="873" t="s">
        <v>246</v>
      </c>
      <c r="S67" s="700">
        <v>2</v>
      </c>
      <c r="T67" s="792"/>
      <c r="U67" s="806" t="str">
        <f>"/ "&amp;SUM(S58:S67)</f>
        <v>/ 20</v>
      </c>
    </row>
    <row r="68" spans="1:25" s="13" customFormat="1" ht="16.5">
      <c r="A68" s="1746" t="s">
        <v>81</v>
      </c>
      <c r="B68" s="893"/>
      <c r="C68" s="1730"/>
      <c r="D68" s="1731"/>
      <c r="E68" s="1731"/>
      <c r="F68" s="1731"/>
      <c r="G68" s="1731"/>
      <c r="H68" s="1731"/>
      <c r="I68" s="1731"/>
      <c r="J68" s="1731"/>
      <c r="K68" s="1731"/>
      <c r="L68" s="1731"/>
      <c r="M68" s="1731"/>
      <c r="N68" s="1731"/>
      <c r="O68" s="1731"/>
      <c r="P68" s="1731"/>
      <c r="Q68" s="1731"/>
      <c r="R68" s="1732"/>
      <c r="S68" s="1748">
        <v>3</v>
      </c>
      <c r="T68" s="1671"/>
      <c r="U68" s="819">
        <f>T68</f>
        <v>0</v>
      </c>
    </row>
    <row r="69" spans="1:25" s="13" customFormat="1" ht="17" thickBot="1">
      <c r="A69" s="1747"/>
      <c r="B69" s="892"/>
      <c r="C69" s="1733"/>
      <c r="D69" s="1734"/>
      <c r="E69" s="1734"/>
      <c r="F69" s="1734"/>
      <c r="G69" s="1734"/>
      <c r="H69" s="1734"/>
      <c r="I69" s="1734"/>
      <c r="J69" s="1734"/>
      <c r="K69" s="1734"/>
      <c r="L69" s="1734"/>
      <c r="M69" s="1734"/>
      <c r="N69" s="1734"/>
      <c r="O69" s="1734"/>
      <c r="P69" s="1734"/>
      <c r="Q69" s="1734"/>
      <c r="R69" s="1735"/>
      <c r="S69" s="1641"/>
      <c r="T69" s="1672"/>
      <c r="U69" s="822" t="str">
        <f>"/ "&amp;SUM(S68)</f>
        <v>/ 3</v>
      </c>
      <c r="V69" s="891"/>
      <c r="W69" s="7"/>
      <c r="X69" s="6"/>
    </row>
    <row r="70" spans="1:25">
      <c r="A70" s="1739" t="s">
        <v>1</v>
      </c>
      <c r="B70" s="1673" t="s">
        <v>549</v>
      </c>
      <c r="C70" s="1674"/>
      <c r="D70" s="1674"/>
      <c r="E70" s="1674"/>
      <c r="F70" s="1674"/>
      <c r="G70" s="1674"/>
      <c r="H70" s="1674"/>
      <c r="I70" s="1675"/>
      <c r="J70" s="1673" t="s">
        <v>19</v>
      </c>
      <c r="K70" s="1674"/>
      <c r="L70" s="1675"/>
      <c r="M70" s="1673" t="s">
        <v>17</v>
      </c>
      <c r="N70" s="1675"/>
      <c r="O70" s="1673" t="s">
        <v>3</v>
      </c>
      <c r="P70" s="1675"/>
      <c r="Q70" s="1728" t="s">
        <v>467</v>
      </c>
      <c r="R70" s="1729"/>
      <c r="S70" s="1676" t="s">
        <v>81</v>
      </c>
      <c r="T70" s="1678">
        <f>SUM(U4,U12,U23,U36,U42,U48,U58,U68)</f>
        <v>0</v>
      </c>
      <c r="U70" s="1679"/>
    </row>
    <row r="71" spans="1:25" ht="13.5" thickBot="1">
      <c r="A71" s="1740"/>
      <c r="B71" s="825" t="s">
        <v>5</v>
      </c>
      <c r="C71" s="1682" t="s">
        <v>155</v>
      </c>
      <c r="D71" s="1683"/>
      <c r="E71" s="1684"/>
      <c r="F71" s="1682" t="s">
        <v>7</v>
      </c>
      <c r="G71" s="1683"/>
      <c r="H71" s="1684"/>
      <c r="I71" s="826" t="s">
        <v>9</v>
      </c>
      <c r="J71" s="825" t="s">
        <v>31</v>
      </c>
      <c r="K71" s="1682" t="s">
        <v>14</v>
      </c>
      <c r="L71" s="1697"/>
      <c r="M71" s="825" t="s">
        <v>27</v>
      </c>
      <c r="N71" s="826" t="s">
        <v>25</v>
      </c>
      <c r="O71" s="827" t="s">
        <v>27</v>
      </c>
      <c r="P71" s="826" t="s">
        <v>49</v>
      </c>
      <c r="Q71" s="827" t="s">
        <v>512</v>
      </c>
      <c r="R71" s="826" t="s">
        <v>25</v>
      </c>
      <c r="S71" s="1677"/>
      <c r="T71" s="1680"/>
      <c r="U71" s="1681"/>
    </row>
    <row r="72" spans="1:25" s="13" customFormat="1" ht="16.5">
      <c r="A72" s="890" t="s">
        <v>32</v>
      </c>
      <c r="B72" s="829"/>
      <c r="C72" s="1600">
        <f>SUM(S13:S19,S21:S22,S34,S35)</f>
        <v>11</v>
      </c>
      <c r="D72" s="1601"/>
      <c r="E72" s="1698"/>
      <c r="F72" s="1699">
        <f>SUM(S20,S36:S41)</f>
        <v>13</v>
      </c>
      <c r="G72" s="1601"/>
      <c r="H72" s="1698"/>
      <c r="I72" s="830">
        <f>SUM(S42:S47)</f>
        <v>6</v>
      </c>
      <c r="J72" s="828">
        <f>SUM(S12)</f>
        <v>2</v>
      </c>
      <c r="K72" s="1699">
        <f>SUM(S23:S33)</f>
        <v>11</v>
      </c>
      <c r="L72" s="1602"/>
      <c r="M72" s="828">
        <f>SUM(S48,S52)</f>
        <v>5</v>
      </c>
      <c r="N72" s="830">
        <f>SUM(S49:S51,S53:S57)</f>
        <v>16</v>
      </c>
      <c r="O72" s="828">
        <f>SUM(S4:S6,S8:S10,S11)</f>
        <v>10</v>
      </c>
      <c r="P72" s="830">
        <f>SUM(S7)</f>
        <v>3</v>
      </c>
      <c r="Q72" s="828">
        <f>SUM(S59,S64)</f>
        <v>3</v>
      </c>
      <c r="R72" s="830">
        <f>SUM(S58,S60,S61,S62,S63,S65,S66,S67)</f>
        <v>17</v>
      </c>
      <c r="S72" s="831">
        <f>S68</f>
        <v>3</v>
      </c>
      <c r="T72" s="1680"/>
      <c r="U72" s="1681"/>
      <c r="V72" s="6"/>
      <c r="W72" s="6"/>
      <c r="Y72" s="6"/>
    </row>
    <row r="73" spans="1:25" s="13" customFormat="1" ht="17" thickBot="1">
      <c r="A73" s="889" t="s">
        <v>4</v>
      </c>
      <c r="B73" s="832"/>
      <c r="C73" s="1700">
        <f>SUM(T13:T19,T21:T22,T34,T35)</f>
        <v>0</v>
      </c>
      <c r="D73" s="1604"/>
      <c r="E73" s="1605"/>
      <c r="F73" s="1603">
        <f>SUM(T20,T36:T41)</f>
        <v>0</v>
      </c>
      <c r="G73" s="1604"/>
      <c r="H73" s="1605"/>
      <c r="I73" s="787">
        <f>SUM(T42:T47)</f>
        <v>0</v>
      </c>
      <c r="J73" s="786">
        <f>SUM(T12)</f>
        <v>0</v>
      </c>
      <c r="K73" s="1603">
        <f>SUM(T23:T33)</f>
        <v>0</v>
      </c>
      <c r="L73" s="1606"/>
      <c r="M73" s="786">
        <f>SUM(T48,T52)</f>
        <v>0</v>
      </c>
      <c r="N73" s="787">
        <f>SUM(T49:T51,T53:T57)</f>
        <v>0</v>
      </c>
      <c r="O73" s="786">
        <f>SUM(T4:T6,T8:T10)</f>
        <v>0</v>
      </c>
      <c r="P73" s="787">
        <f>SUM(T7)</f>
        <v>0</v>
      </c>
      <c r="Q73" s="786">
        <f>SUM(T59,T64)</f>
        <v>0</v>
      </c>
      <c r="R73" s="787">
        <f>SUM(T58,T60,T61,T62,T63,T65,T66,T67)</f>
        <v>0</v>
      </c>
      <c r="S73" s="786">
        <f>T68</f>
        <v>0</v>
      </c>
      <c r="T73" s="1695" t="str">
        <f>"/ "&amp;SUM(S4:S69)</f>
        <v>/ 100</v>
      </c>
      <c r="U73" s="1696"/>
      <c r="V73" s="6"/>
      <c r="W73" s="6"/>
      <c r="Y73" s="6"/>
    </row>
    <row r="74" spans="1:25" ht="14">
      <c r="Q74" s="878"/>
      <c r="R74" s="878"/>
    </row>
    <row r="75" spans="1:25" ht="14">
      <c r="Q75" s="878"/>
      <c r="R75" s="878"/>
    </row>
    <row r="76" spans="1:25" ht="14">
      <c r="Q76" s="878"/>
      <c r="R76" s="878"/>
      <c r="S76" s="888"/>
      <c r="T76" s="6"/>
      <c r="U76" s="887"/>
    </row>
    <row r="77" spans="1:25" ht="14">
      <c r="Q77" s="886"/>
      <c r="R77" s="886"/>
      <c r="S77" s="6"/>
      <c r="T77" s="6"/>
      <c r="U77" s="887"/>
    </row>
    <row r="78" spans="1:25" ht="14">
      <c r="Q78" s="886"/>
      <c r="R78" s="886"/>
    </row>
  </sheetData>
  <mergeCells count="156">
    <mergeCell ref="A1:M1"/>
    <mergeCell ref="O1:U1"/>
    <mergeCell ref="A2:A3"/>
    <mergeCell ref="B2:I2"/>
    <mergeCell ref="J2:L2"/>
    <mergeCell ref="M2:N2"/>
    <mergeCell ref="O2:P2"/>
    <mergeCell ref="S2:U2"/>
    <mergeCell ref="C3:E3"/>
    <mergeCell ref="F3:H3"/>
    <mergeCell ref="K3:L3"/>
    <mergeCell ref="T3:U3"/>
    <mergeCell ref="A4:A11"/>
    <mergeCell ref="C4:E4"/>
    <mergeCell ref="F4:H4"/>
    <mergeCell ref="K4:L4"/>
    <mergeCell ref="U4:U10"/>
    <mergeCell ref="C5:E5"/>
    <mergeCell ref="F5:H5"/>
    <mergeCell ref="K5:L5"/>
    <mergeCell ref="C6:E6"/>
    <mergeCell ref="F6:H6"/>
    <mergeCell ref="K6:L6"/>
    <mergeCell ref="C10:E10"/>
    <mergeCell ref="F10:H10"/>
    <mergeCell ref="K10:L10"/>
    <mergeCell ref="F8:H8"/>
    <mergeCell ref="F9:H9"/>
    <mergeCell ref="K7:L7"/>
    <mergeCell ref="K8:L8"/>
    <mergeCell ref="K9:L9"/>
    <mergeCell ref="K22:L22"/>
    <mergeCell ref="U12:U21"/>
    <mergeCell ref="C21:E21"/>
    <mergeCell ref="F21:H21"/>
    <mergeCell ref="K21:L21"/>
    <mergeCell ref="C11:E11"/>
    <mergeCell ref="F11:H11"/>
    <mergeCell ref="C13:C19"/>
    <mergeCell ref="C20:E20"/>
    <mergeCell ref="C22:E22"/>
    <mergeCell ref="F22:H22"/>
    <mergeCell ref="U36:U40"/>
    <mergeCell ref="K28:K33"/>
    <mergeCell ref="C29:E29"/>
    <mergeCell ref="F29:H29"/>
    <mergeCell ref="C27:E27"/>
    <mergeCell ref="K11:L11"/>
    <mergeCell ref="A12:A47"/>
    <mergeCell ref="C12:E12"/>
    <mergeCell ref="F12:H12"/>
    <mergeCell ref="K12:L12"/>
    <mergeCell ref="C23:E23"/>
    <mergeCell ref="F23:H23"/>
    <mergeCell ref="C24:E24"/>
    <mergeCell ref="F24:H24"/>
    <mergeCell ref="C25:E25"/>
    <mergeCell ref="C28:E28"/>
    <mergeCell ref="F28:H28"/>
    <mergeCell ref="C30:E30"/>
    <mergeCell ref="F30:H30"/>
    <mergeCell ref="C31:E31"/>
    <mergeCell ref="F31:H31"/>
    <mergeCell ref="F25:H25"/>
    <mergeCell ref="C26:E26"/>
    <mergeCell ref="F26:H26"/>
    <mergeCell ref="A48:A57"/>
    <mergeCell ref="C67:E67"/>
    <mergeCell ref="F67:H67"/>
    <mergeCell ref="K67:L67"/>
    <mergeCell ref="A68:A69"/>
    <mergeCell ref="S68:S69"/>
    <mergeCell ref="C51:E51"/>
    <mergeCell ref="F51:H51"/>
    <mergeCell ref="K51:L51"/>
    <mergeCell ref="C48:E48"/>
    <mergeCell ref="F48:H48"/>
    <mergeCell ref="K48:L48"/>
    <mergeCell ref="C50:E50"/>
    <mergeCell ref="F50:H50"/>
    <mergeCell ref="K50:L50"/>
    <mergeCell ref="C49:E49"/>
    <mergeCell ref="F49:H49"/>
    <mergeCell ref="K49:L49"/>
    <mergeCell ref="A70:A71"/>
    <mergeCell ref="B70:I70"/>
    <mergeCell ref="J70:L70"/>
    <mergeCell ref="M70:N70"/>
    <mergeCell ref="O70:P70"/>
    <mergeCell ref="K52:L52"/>
    <mergeCell ref="C54:E54"/>
    <mergeCell ref="F54:H54"/>
    <mergeCell ref="K54:L54"/>
    <mergeCell ref="K71:L71"/>
    <mergeCell ref="A58:A67"/>
    <mergeCell ref="C58:E58"/>
    <mergeCell ref="F58:H58"/>
    <mergeCell ref="K58:L58"/>
    <mergeCell ref="F52:H52"/>
    <mergeCell ref="F55:H55"/>
    <mergeCell ref="F64:H64"/>
    <mergeCell ref="K55:L55"/>
    <mergeCell ref="C52:E52"/>
    <mergeCell ref="C55:E55"/>
    <mergeCell ref="C65:E65"/>
    <mergeCell ref="F65:H65"/>
    <mergeCell ref="K65:L65"/>
    <mergeCell ref="C66:E66"/>
    <mergeCell ref="C73:E73"/>
    <mergeCell ref="F73:H73"/>
    <mergeCell ref="K73:L73"/>
    <mergeCell ref="Q2:R2"/>
    <mergeCell ref="Q70:R70"/>
    <mergeCell ref="C68:R69"/>
    <mergeCell ref="U48:U56"/>
    <mergeCell ref="K23:K27"/>
    <mergeCell ref="T73:U73"/>
    <mergeCell ref="C7:E7"/>
    <mergeCell ref="C8:E8"/>
    <mergeCell ref="C9:E9"/>
    <mergeCell ref="F7:H7"/>
    <mergeCell ref="U58:U66"/>
    <mergeCell ref="F66:H66"/>
    <mergeCell ref="K66:L66"/>
    <mergeCell ref="S70:S71"/>
    <mergeCell ref="T70:U72"/>
    <mergeCell ref="C71:E71"/>
    <mergeCell ref="F71:H71"/>
    <mergeCell ref="C43:E43"/>
    <mergeCell ref="C44:E44"/>
    <mergeCell ref="F42:H42"/>
    <mergeCell ref="F43:H43"/>
    <mergeCell ref="T68:T69"/>
    <mergeCell ref="C34:E34"/>
    <mergeCell ref="F34:H34"/>
    <mergeCell ref="U23:U34"/>
    <mergeCell ref="F45:H45"/>
    <mergeCell ref="F46:H46"/>
    <mergeCell ref="C47:E47"/>
    <mergeCell ref="C72:E72"/>
    <mergeCell ref="F72:H72"/>
    <mergeCell ref="K72:L72"/>
    <mergeCell ref="F44:H44"/>
    <mergeCell ref="F47:H47"/>
    <mergeCell ref="U42:U46"/>
    <mergeCell ref="C45:E45"/>
    <mergeCell ref="C46:E46"/>
    <mergeCell ref="C41:E41"/>
    <mergeCell ref="C42:E42"/>
    <mergeCell ref="F33:H33"/>
    <mergeCell ref="C35:E35"/>
    <mergeCell ref="F35:H35"/>
    <mergeCell ref="C32:E32"/>
    <mergeCell ref="F32:H32"/>
    <mergeCell ref="C33:E33"/>
    <mergeCell ref="F27:H27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horizontalDpi="4294967294" verticalDpi="0" r:id="rId1"/>
  <colBreaks count="1" manualBreakCount="1">
    <brk id="21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D0031-03FC-454A-8481-C3207C7EE285}">
  <sheetPr>
    <pageSetUpPr fitToPage="1"/>
  </sheetPr>
  <dimension ref="A1:Y76"/>
  <sheetViews>
    <sheetView view="pageBreakPreview" topLeftCell="J43" zoomScaleNormal="100" zoomScaleSheetLayoutView="100" workbookViewId="0">
      <selection activeCell="V65" sqref="V65:Y75"/>
    </sheetView>
  </sheetViews>
  <sheetFormatPr defaultColWidth="9" defaultRowHeight="13"/>
  <cols>
    <col min="1" max="1" width="6.26953125" style="5" customWidth="1"/>
    <col min="2" max="2" width="0" style="5" hidden="1" customWidth="1"/>
    <col min="3" max="3" width="6.7265625" style="5" customWidth="1"/>
    <col min="4" max="4" width="7.453125" style="5" hidden="1" customWidth="1"/>
    <col min="5" max="5" width="5.08984375" style="5" customWidth="1"/>
    <col min="6" max="6" width="4.7265625" style="5" customWidth="1"/>
    <col min="7" max="7" width="10.26953125" style="5" hidden="1" customWidth="1"/>
    <col min="8" max="8" width="8" style="5" customWidth="1"/>
    <col min="9" max="10" width="8.7265625" style="5" customWidth="1"/>
    <col min="11" max="11" width="6.7265625" style="5" customWidth="1"/>
    <col min="12" max="12" width="5.08984375" style="5" customWidth="1"/>
    <col min="13" max="18" width="8.7265625" style="5" customWidth="1"/>
    <col min="19" max="19" width="5.90625" style="5" customWidth="1"/>
    <col min="20" max="20" width="5" style="5" customWidth="1"/>
    <col min="21" max="21" width="6.7265625" style="8" customWidth="1"/>
    <col min="22" max="16384" width="9" style="5"/>
  </cols>
  <sheetData>
    <row r="1" spans="1:23" ht="27" customHeight="1" thickBot="1">
      <c r="A1" s="1758" t="s">
        <v>633</v>
      </c>
      <c r="B1" s="1759"/>
      <c r="C1" s="1759"/>
      <c r="D1" s="1759"/>
      <c r="E1" s="1759"/>
      <c r="F1" s="1759"/>
      <c r="G1" s="1759"/>
      <c r="H1" s="1759"/>
      <c r="I1" s="1759"/>
      <c r="J1" s="1759"/>
      <c r="K1" s="1759"/>
      <c r="L1" s="1759"/>
      <c r="M1" s="1759"/>
      <c r="N1" s="783" t="s">
        <v>0</v>
      </c>
      <c r="O1" s="1595"/>
      <c r="P1" s="1596"/>
      <c r="Q1" s="1596"/>
      <c r="R1" s="1596"/>
      <c r="S1" s="1596"/>
      <c r="T1" s="1596"/>
      <c r="U1" s="1597"/>
      <c r="V1" s="784"/>
      <c r="W1" s="784"/>
    </row>
    <row r="2" spans="1:23" s="6" customFormat="1" ht="13.5" customHeight="1">
      <c r="A2" s="1598" t="s">
        <v>1</v>
      </c>
      <c r="B2" s="1701" t="s">
        <v>2</v>
      </c>
      <c r="C2" s="1702"/>
      <c r="D2" s="1702"/>
      <c r="E2" s="1702"/>
      <c r="F2" s="1702"/>
      <c r="G2" s="1699"/>
      <c r="H2" s="1699"/>
      <c r="I2" s="1703"/>
      <c r="J2" s="1600" t="s">
        <v>19</v>
      </c>
      <c r="K2" s="1601"/>
      <c r="L2" s="1602"/>
      <c r="M2" s="1701" t="s">
        <v>17</v>
      </c>
      <c r="N2" s="1703"/>
      <c r="O2" s="1600" t="s">
        <v>3</v>
      </c>
      <c r="P2" s="1602"/>
      <c r="Q2" s="1600" t="s">
        <v>467</v>
      </c>
      <c r="R2" s="1602"/>
      <c r="S2" s="1701" t="s">
        <v>4</v>
      </c>
      <c r="T2" s="1699"/>
      <c r="U2" s="1703"/>
      <c r="V2" s="785"/>
      <c r="W2" s="785"/>
    </row>
    <row r="3" spans="1:23" s="6" customFormat="1" ht="14.25" customHeight="1" thickBot="1">
      <c r="A3" s="1599"/>
      <c r="B3" s="786" t="s">
        <v>5</v>
      </c>
      <c r="C3" s="1603" t="s">
        <v>155</v>
      </c>
      <c r="D3" s="1604"/>
      <c r="E3" s="1605"/>
      <c r="F3" s="1603" t="s">
        <v>7</v>
      </c>
      <c r="G3" s="1604"/>
      <c r="H3" s="1605"/>
      <c r="I3" s="787" t="s">
        <v>9</v>
      </c>
      <c r="J3" s="786" t="s">
        <v>31</v>
      </c>
      <c r="K3" s="1603" t="s">
        <v>14</v>
      </c>
      <c r="L3" s="1606"/>
      <c r="M3" s="786" t="s">
        <v>27</v>
      </c>
      <c r="N3" s="787" t="s">
        <v>25</v>
      </c>
      <c r="O3" s="883" t="s">
        <v>27</v>
      </c>
      <c r="P3" s="787" t="s">
        <v>49</v>
      </c>
      <c r="Q3" s="883" t="s">
        <v>512</v>
      </c>
      <c r="R3" s="787" t="s">
        <v>25</v>
      </c>
      <c r="S3" s="786" t="s">
        <v>32</v>
      </c>
      <c r="T3" s="1603" t="s">
        <v>4</v>
      </c>
      <c r="U3" s="1606"/>
      <c r="V3" s="785"/>
      <c r="W3" s="785"/>
    </row>
    <row r="4" spans="1:23" s="13" customFormat="1" ht="15" customHeight="1">
      <c r="A4" s="1598" t="s">
        <v>12</v>
      </c>
      <c r="B4" s="694"/>
      <c r="C4" s="1608"/>
      <c r="D4" s="1609"/>
      <c r="E4" s="1610"/>
      <c r="F4" s="1608"/>
      <c r="G4" s="1609"/>
      <c r="H4" s="1610"/>
      <c r="I4" s="695"/>
      <c r="J4" s="696"/>
      <c r="K4" s="1608"/>
      <c r="L4" s="1611"/>
      <c r="M4" s="696"/>
      <c r="N4" s="695"/>
      <c r="O4" s="971" t="s">
        <v>632</v>
      </c>
      <c r="P4" s="972"/>
      <c r="Q4" s="857"/>
      <c r="R4" s="695"/>
      <c r="S4" s="869">
        <v>1</v>
      </c>
      <c r="T4" s="973"/>
      <c r="U4" s="1612">
        <f>SUM(T4:T13)</f>
        <v>0</v>
      </c>
      <c r="V4" s="791"/>
      <c r="W4" s="791"/>
    </row>
    <row r="5" spans="1:23" s="13" customFormat="1" ht="15" customHeight="1">
      <c r="A5" s="1607"/>
      <c r="B5" s="705"/>
      <c r="C5" s="866"/>
      <c r="D5" s="867"/>
      <c r="E5" s="868"/>
      <c r="F5" s="866"/>
      <c r="G5" s="867"/>
      <c r="H5" s="868"/>
      <c r="I5" s="706"/>
      <c r="J5" s="707"/>
      <c r="K5" s="866"/>
      <c r="L5" s="869"/>
      <c r="M5" s="707"/>
      <c r="N5" s="706"/>
      <c r="O5" s="974" t="s">
        <v>237</v>
      </c>
      <c r="P5" s="975"/>
      <c r="Q5" s="867"/>
      <c r="R5" s="706"/>
      <c r="S5" s="869">
        <v>2</v>
      </c>
      <c r="T5" s="976"/>
      <c r="U5" s="1613"/>
      <c r="V5" s="791"/>
      <c r="W5" s="791"/>
    </row>
    <row r="6" spans="1:23" s="13" customFormat="1" ht="15" customHeight="1">
      <c r="A6" s="1607"/>
      <c r="B6" s="705"/>
      <c r="C6" s="866"/>
      <c r="D6" s="867"/>
      <c r="E6" s="868"/>
      <c r="F6" s="866"/>
      <c r="G6" s="867"/>
      <c r="H6" s="868"/>
      <c r="I6" s="706"/>
      <c r="J6" s="707"/>
      <c r="K6" s="866"/>
      <c r="L6" s="869"/>
      <c r="M6" s="707"/>
      <c r="N6" s="706"/>
      <c r="O6" s="974" t="s">
        <v>236</v>
      </c>
      <c r="P6" s="975"/>
      <c r="Q6" s="867"/>
      <c r="R6" s="706"/>
      <c r="S6" s="869">
        <v>2</v>
      </c>
      <c r="T6" s="976"/>
      <c r="U6" s="1613"/>
      <c r="V6" s="791"/>
      <c r="W6" s="791"/>
    </row>
    <row r="7" spans="1:23" s="13" customFormat="1" ht="15" customHeight="1">
      <c r="A7" s="1607"/>
      <c r="B7" s="698"/>
      <c r="C7" s="1614"/>
      <c r="D7" s="1615"/>
      <c r="E7" s="1616"/>
      <c r="F7" s="1614"/>
      <c r="G7" s="1615"/>
      <c r="H7" s="1616"/>
      <c r="I7" s="699"/>
      <c r="J7" s="700"/>
      <c r="K7" s="1614"/>
      <c r="L7" s="1617"/>
      <c r="M7" s="700"/>
      <c r="N7" s="699"/>
      <c r="O7" s="974" t="s">
        <v>235</v>
      </c>
      <c r="P7" s="977"/>
      <c r="Q7" s="860"/>
      <c r="R7" s="699"/>
      <c r="S7" s="862">
        <v>1</v>
      </c>
      <c r="T7" s="976"/>
      <c r="U7" s="1613"/>
      <c r="V7" s="791"/>
      <c r="W7" s="791"/>
    </row>
    <row r="8" spans="1:23" s="13" customFormat="1" ht="15" customHeight="1">
      <c r="A8" s="1607"/>
      <c r="B8" s="698"/>
      <c r="C8" s="1614"/>
      <c r="D8" s="1615"/>
      <c r="E8" s="1616"/>
      <c r="F8" s="1614"/>
      <c r="G8" s="1615"/>
      <c r="H8" s="1616"/>
      <c r="I8" s="699"/>
      <c r="J8" s="700"/>
      <c r="K8" s="1614"/>
      <c r="L8" s="1617"/>
      <c r="M8" s="700"/>
      <c r="N8" s="699"/>
      <c r="O8" s="974" t="s">
        <v>373</v>
      </c>
      <c r="P8" s="977" t="s">
        <v>194</v>
      </c>
      <c r="Q8" s="860"/>
      <c r="R8" s="699"/>
      <c r="S8" s="862">
        <v>2</v>
      </c>
      <c r="T8" s="976"/>
      <c r="U8" s="1613"/>
      <c r="V8" s="791"/>
      <c r="W8" s="791"/>
    </row>
    <row r="9" spans="1:23" s="13" customFormat="1" ht="15" customHeight="1">
      <c r="A9" s="1607"/>
      <c r="B9" s="698"/>
      <c r="C9" s="1614"/>
      <c r="D9" s="1615"/>
      <c r="E9" s="1616"/>
      <c r="F9" s="1614"/>
      <c r="G9" s="1615"/>
      <c r="H9" s="1616"/>
      <c r="I9" s="699"/>
      <c r="J9" s="700"/>
      <c r="K9" s="1614"/>
      <c r="L9" s="1617"/>
      <c r="M9" s="700"/>
      <c r="N9" s="699"/>
      <c r="O9" s="974" t="s">
        <v>200</v>
      </c>
      <c r="P9" s="977"/>
      <c r="Q9" s="860"/>
      <c r="R9" s="699"/>
      <c r="S9" s="862">
        <v>1</v>
      </c>
      <c r="T9" s="976"/>
      <c r="U9" s="1613"/>
      <c r="V9" s="791"/>
      <c r="W9" s="791"/>
    </row>
    <row r="10" spans="1:23" s="13" customFormat="1" ht="15" customHeight="1">
      <c r="A10" s="1607"/>
      <c r="B10" s="698"/>
      <c r="C10" s="1614"/>
      <c r="D10" s="1615"/>
      <c r="E10" s="1616"/>
      <c r="F10" s="1614"/>
      <c r="G10" s="1615"/>
      <c r="H10" s="1616"/>
      <c r="I10" s="699"/>
      <c r="J10" s="700"/>
      <c r="K10" s="1614"/>
      <c r="L10" s="1617"/>
      <c r="M10" s="700"/>
      <c r="N10" s="699"/>
      <c r="O10" s="974" t="s">
        <v>631</v>
      </c>
      <c r="P10" s="977"/>
      <c r="Q10" s="860"/>
      <c r="R10" s="699"/>
      <c r="S10" s="862">
        <v>1</v>
      </c>
      <c r="T10" s="976"/>
      <c r="U10" s="1613"/>
      <c r="V10" s="791"/>
      <c r="W10" s="791"/>
    </row>
    <row r="11" spans="1:23" s="13" customFormat="1" ht="15" customHeight="1">
      <c r="A11" s="1607"/>
      <c r="B11" s="698"/>
      <c r="C11" s="859"/>
      <c r="D11" s="860"/>
      <c r="E11" s="861"/>
      <c r="F11" s="859"/>
      <c r="G11" s="860"/>
      <c r="H11" s="861"/>
      <c r="I11" s="699"/>
      <c r="J11" s="700"/>
      <c r="K11" s="859"/>
      <c r="L11" s="862"/>
      <c r="M11" s="700"/>
      <c r="N11" s="699"/>
      <c r="O11" s="974" t="s">
        <v>630</v>
      </c>
      <c r="P11" s="977"/>
      <c r="Q11" s="860"/>
      <c r="R11" s="699"/>
      <c r="S11" s="862">
        <v>1</v>
      </c>
      <c r="T11" s="976"/>
      <c r="U11" s="1613"/>
      <c r="V11" s="791"/>
      <c r="W11" s="791"/>
    </row>
    <row r="12" spans="1:23" s="13" customFormat="1" ht="15" customHeight="1">
      <c r="A12" s="1607"/>
      <c r="B12" s="698"/>
      <c r="C12" s="1614"/>
      <c r="D12" s="1615"/>
      <c r="E12" s="1616"/>
      <c r="F12" s="1614"/>
      <c r="G12" s="1615"/>
      <c r="H12" s="1616"/>
      <c r="I12" s="699"/>
      <c r="J12" s="700"/>
      <c r="K12" s="1614"/>
      <c r="L12" s="1617"/>
      <c r="M12" s="700"/>
      <c r="N12" s="699"/>
      <c r="O12" s="974" t="s">
        <v>629</v>
      </c>
      <c r="P12" s="978" t="s">
        <v>194</v>
      </c>
      <c r="Q12" s="860"/>
      <c r="R12" s="699"/>
      <c r="S12" s="862">
        <v>2</v>
      </c>
      <c r="T12" s="976"/>
      <c r="U12" s="1613"/>
      <c r="V12" s="791"/>
      <c r="W12" s="791"/>
    </row>
    <row r="13" spans="1:23" s="13" customFormat="1" ht="15" customHeight="1" thickBot="1">
      <c r="A13" s="1607"/>
      <c r="B13" s="721"/>
      <c r="C13" s="872"/>
      <c r="D13" s="870"/>
      <c r="E13" s="871"/>
      <c r="F13" s="872"/>
      <c r="G13" s="870"/>
      <c r="H13" s="871"/>
      <c r="I13" s="710"/>
      <c r="J13" s="711"/>
      <c r="K13" s="872"/>
      <c r="L13" s="880"/>
      <c r="M13" s="711"/>
      <c r="N13" s="710"/>
      <c r="O13" s="979" t="s">
        <v>628</v>
      </c>
      <c r="P13" s="980" t="s">
        <v>519</v>
      </c>
      <c r="Q13" s="870"/>
      <c r="R13" s="710"/>
      <c r="S13" s="880">
        <v>2</v>
      </c>
      <c r="T13" s="711"/>
      <c r="U13" s="797" t="str">
        <f>"/ "&amp;SUM(S4:S13)</f>
        <v>/ 15</v>
      </c>
      <c r="V13" s="791"/>
      <c r="W13" s="791"/>
    </row>
    <row r="14" spans="1:23" s="13" customFormat="1" ht="16.5">
      <c r="A14" s="1598" t="s">
        <v>20</v>
      </c>
      <c r="B14" s="981"/>
      <c r="C14" s="866"/>
      <c r="D14" s="867"/>
      <c r="E14" s="868"/>
      <c r="F14" s="866"/>
      <c r="G14" s="867"/>
      <c r="H14" s="868"/>
      <c r="I14" s="706"/>
      <c r="J14" s="707"/>
      <c r="K14" s="866"/>
      <c r="L14" s="869"/>
      <c r="M14" s="707"/>
      <c r="N14" s="706"/>
      <c r="O14" s="707"/>
      <c r="P14" s="869"/>
      <c r="Q14" s="867" t="s">
        <v>515</v>
      </c>
      <c r="R14" s="706"/>
      <c r="S14" s="982">
        <v>1</v>
      </c>
      <c r="T14" s="707"/>
      <c r="U14" s="1612">
        <f>SUM(T14:T20)</f>
        <v>0</v>
      </c>
      <c r="V14" s="791"/>
      <c r="W14" s="791"/>
    </row>
    <row r="15" spans="1:23" s="13" customFormat="1" ht="16.5">
      <c r="A15" s="1607"/>
      <c r="B15" s="981"/>
      <c r="C15" s="866"/>
      <c r="D15" s="867"/>
      <c r="E15" s="868"/>
      <c r="F15" s="866"/>
      <c r="G15" s="867"/>
      <c r="H15" s="868"/>
      <c r="I15" s="706"/>
      <c r="J15" s="707"/>
      <c r="K15" s="866"/>
      <c r="L15" s="869"/>
      <c r="M15" s="707"/>
      <c r="N15" s="706"/>
      <c r="O15" s="707"/>
      <c r="P15" s="869"/>
      <c r="Q15" s="867"/>
      <c r="R15" s="706" t="s">
        <v>627</v>
      </c>
      <c r="S15" s="983">
        <v>1</v>
      </c>
      <c r="T15" s="707"/>
      <c r="U15" s="1613"/>
      <c r="V15" s="791"/>
      <c r="W15" s="791"/>
    </row>
    <row r="16" spans="1:23" s="13" customFormat="1" ht="18" customHeight="1">
      <c r="A16" s="1607"/>
      <c r="B16" s="984"/>
      <c r="C16" s="859"/>
      <c r="D16" s="860"/>
      <c r="E16" s="861"/>
      <c r="F16" s="859"/>
      <c r="G16" s="860"/>
      <c r="H16" s="861"/>
      <c r="I16" s="699"/>
      <c r="J16" s="700"/>
      <c r="K16" s="859"/>
      <c r="L16" s="862"/>
      <c r="M16" s="700"/>
      <c r="N16" s="699"/>
      <c r="O16" s="700"/>
      <c r="P16" s="862"/>
      <c r="Q16" s="746"/>
      <c r="R16" s="970" t="s">
        <v>626</v>
      </c>
      <c r="S16" s="700">
        <v>1</v>
      </c>
      <c r="T16" s="700"/>
      <c r="U16" s="1613"/>
      <c r="V16" s="791"/>
      <c r="W16" s="791"/>
    </row>
    <row r="17" spans="1:23" s="13" customFormat="1" ht="16.5">
      <c r="A17" s="1607"/>
      <c r="B17" s="984"/>
      <c r="C17" s="859"/>
      <c r="D17" s="860"/>
      <c r="E17" s="861"/>
      <c r="F17" s="859"/>
      <c r="G17" s="860"/>
      <c r="H17" s="861"/>
      <c r="I17" s="699"/>
      <c r="J17" s="700"/>
      <c r="K17" s="859"/>
      <c r="L17" s="862"/>
      <c r="M17" s="700"/>
      <c r="N17" s="699"/>
      <c r="O17" s="700"/>
      <c r="P17" s="862"/>
      <c r="Q17" s="746"/>
      <c r="R17" s="970" t="s">
        <v>625</v>
      </c>
      <c r="S17" s="700">
        <v>1</v>
      </c>
      <c r="T17" s="700"/>
      <c r="U17" s="1613"/>
      <c r="V17" s="791"/>
      <c r="W17" s="791"/>
    </row>
    <row r="18" spans="1:23" s="13" customFormat="1" ht="16.5">
      <c r="A18" s="1607"/>
      <c r="B18" s="984"/>
      <c r="C18" s="863"/>
      <c r="D18" s="864"/>
      <c r="E18" s="865"/>
      <c r="F18" s="863"/>
      <c r="G18" s="864"/>
      <c r="H18" s="865"/>
      <c r="I18" s="739"/>
      <c r="J18" s="704"/>
      <c r="K18" s="863"/>
      <c r="L18" s="873"/>
      <c r="M18" s="704"/>
      <c r="N18" s="739"/>
      <c r="O18" s="704"/>
      <c r="P18" s="873"/>
      <c r="Q18" s="793"/>
      <c r="R18" s="739" t="s">
        <v>518</v>
      </c>
      <c r="S18" s="704">
        <v>1</v>
      </c>
      <c r="T18" s="704"/>
      <c r="U18" s="1613"/>
      <c r="V18" s="791"/>
      <c r="W18" s="791"/>
    </row>
    <row r="19" spans="1:23" s="13" customFormat="1" ht="16.5">
      <c r="A19" s="1607"/>
      <c r="B19" s="984"/>
      <c r="C19" s="863"/>
      <c r="D19" s="864"/>
      <c r="E19" s="865"/>
      <c r="F19" s="863"/>
      <c r="G19" s="864"/>
      <c r="H19" s="865"/>
      <c r="I19" s="739"/>
      <c r="J19" s="704"/>
      <c r="K19" s="863"/>
      <c r="L19" s="873"/>
      <c r="M19" s="704"/>
      <c r="N19" s="739"/>
      <c r="O19" s="704"/>
      <c r="P19" s="873"/>
      <c r="Q19" s="700" t="s">
        <v>231</v>
      </c>
      <c r="R19" s="699"/>
      <c r="S19" s="700">
        <v>1</v>
      </c>
      <c r="T19" s="700"/>
      <c r="U19" s="1613"/>
      <c r="V19" s="791"/>
      <c r="W19" s="791"/>
    </row>
    <row r="20" spans="1:23" s="13" customFormat="1" ht="17" thickBot="1">
      <c r="A20" s="1599"/>
      <c r="B20" s="981"/>
      <c r="C20" s="877"/>
      <c r="D20" s="878"/>
      <c r="E20" s="879"/>
      <c r="F20" s="878"/>
      <c r="G20" s="878"/>
      <c r="H20" s="879"/>
      <c r="I20" s="742"/>
      <c r="J20" s="720"/>
      <c r="K20" s="877"/>
      <c r="L20" s="985"/>
      <c r="M20" s="720"/>
      <c r="N20" s="742"/>
      <c r="O20" s="799"/>
      <c r="P20" s="742"/>
      <c r="Q20" s="799"/>
      <c r="R20" s="742" t="s">
        <v>473</v>
      </c>
      <c r="S20" s="720">
        <v>2</v>
      </c>
      <c r="T20" s="720"/>
      <c r="U20" s="986" t="str">
        <f>"/ "&amp;SUM(S14:S20)</f>
        <v>/ 8</v>
      </c>
      <c r="V20" s="791"/>
      <c r="W20" s="791"/>
    </row>
    <row r="21" spans="1:23" s="13" customFormat="1" ht="15.75" customHeight="1">
      <c r="A21" s="1598" t="s">
        <v>21</v>
      </c>
      <c r="B21" s="694"/>
      <c r="C21" s="987"/>
      <c r="D21" s="988"/>
      <c r="E21" s="989"/>
      <c r="F21" s="1609"/>
      <c r="G21" s="1609"/>
      <c r="H21" s="1610"/>
      <c r="I21" s="695"/>
      <c r="J21" s="696">
        <v>401</v>
      </c>
      <c r="K21" s="1608"/>
      <c r="L21" s="1611"/>
      <c r="M21" s="696"/>
      <c r="N21" s="695"/>
      <c r="O21" s="789"/>
      <c r="P21" s="695"/>
      <c r="Q21" s="789"/>
      <c r="R21" s="695"/>
      <c r="S21" s="696">
        <v>2</v>
      </c>
      <c r="T21" s="696"/>
      <c r="U21" s="1612">
        <f>SUM(T21:T28)</f>
        <v>0</v>
      </c>
      <c r="V21" s="791"/>
      <c r="W21" s="791"/>
    </row>
    <row r="22" spans="1:23" s="13" customFormat="1" ht="15.75" customHeight="1">
      <c r="A22" s="1607"/>
      <c r="B22" s="708"/>
      <c r="C22" s="1773" t="s">
        <v>624</v>
      </c>
      <c r="D22" s="1774"/>
      <c r="E22" s="1775"/>
      <c r="F22" s="1623"/>
      <c r="G22" s="1623"/>
      <c r="H22" s="1624"/>
      <c r="I22" s="706"/>
      <c r="J22" s="707"/>
      <c r="K22" s="1622"/>
      <c r="L22" s="1625"/>
      <c r="M22" s="707"/>
      <c r="N22" s="706"/>
      <c r="O22" s="709"/>
      <c r="P22" s="706"/>
      <c r="Q22" s="709"/>
      <c r="R22" s="706"/>
      <c r="S22" s="707">
        <v>1</v>
      </c>
      <c r="T22" s="707"/>
      <c r="U22" s="1613"/>
      <c r="V22" s="791"/>
      <c r="W22" s="791"/>
    </row>
    <row r="23" spans="1:23" s="13" customFormat="1" ht="15.75" customHeight="1">
      <c r="A23" s="1607"/>
      <c r="B23" s="708"/>
      <c r="C23" s="1773" t="s">
        <v>623</v>
      </c>
      <c r="D23" s="1774"/>
      <c r="E23" s="1775"/>
      <c r="F23" s="1623"/>
      <c r="G23" s="1623"/>
      <c r="H23" s="1624"/>
      <c r="I23" s="706"/>
      <c r="J23" s="707"/>
      <c r="K23" s="1622"/>
      <c r="L23" s="1625"/>
      <c r="M23" s="707"/>
      <c r="N23" s="706"/>
      <c r="O23" s="709"/>
      <c r="P23" s="706"/>
      <c r="Q23" s="709"/>
      <c r="R23" s="706"/>
      <c r="S23" s="707">
        <v>1</v>
      </c>
      <c r="T23" s="707"/>
      <c r="U23" s="1613"/>
      <c r="V23" s="791"/>
      <c r="W23" s="791"/>
    </row>
    <row r="24" spans="1:23" s="13" customFormat="1" ht="15.75" customHeight="1">
      <c r="A24" s="1607"/>
      <c r="B24" s="708"/>
      <c r="C24" s="1773" t="s">
        <v>622</v>
      </c>
      <c r="D24" s="1774"/>
      <c r="E24" s="1775"/>
      <c r="F24" s="1623"/>
      <c r="G24" s="1623"/>
      <c r="H24" s="1624"/>
      <c r="I24" s="706"/>
      <c r="J24" s="707"/>
      <c r="K24" s="1622"/>
      <c r="L24" s="1625"/>
      <c r="M24" s="707"/>
      <c r="N24" s="706"/>
      <c r="O24" s="709"/>
      <c r="P24" s="706"/>
      <c r="Q24" s="709"/>
      <c r="R24" s="706"/>
      <c r="S24" s="707">
        <v>1</v>
      </c>
      <c r="T24" s="707"/>
      <c r="U24" s="1613"/>
      <c r="V24" s="791"/>
      <c r="W24" s="791"/>
    </row>
    <row r="25" spans="1:23" s="13" customFormat="1" ht="15.75" customHeight="1">
      <c r="A25" s="1607"/>
      <c r="B25" s="708"/>
      <c r="C25" s="1773" t="s">
        <v>621</v>
      </c>
      <c r="D25" s="1774"/>
      <c r="E25" s="1775"/>
      <c r="F25" s="1623"/>
      <c r="G25" s="1623"/>
      <c r="H25" s="1624"/>
      <c r="I25" s="706"/>
      <c r="J25" s="707"/>
      <c r="K25" s="1622"/>
      <c r="L25" s="1625"/>
      <c r="M25" s="707"/>
      <c r="N25" s="706"/>
      <c r="O25" s="709"/>
      <c r="P25" s="706"/>
      <c r="Q25" s="709"/>
      <c r="R25" s="706"/>
      <c r="S25" s="707">
        <v>1</v>
      </c>
      <c r="T25" s="707"/>
      <c r="U25" s="1613"/>
      <c r="V25" s="791"/>
      <c r="W25" s="791"/>
    </row>
    <row r="26" spans="1:23" s="13" customFormat="1" ht="15.75" customHeight="1">
      <c r="A26" s="1607"/>
      <c r="B26" s="708"/>
      <c r="C26" s="1773" t="s">
        <v>620</v>
      </c>
      <c r="D26" s="1774"/>
      <c r="E26" s="1775"/>
      <c r="F26" s="1623"/>
      <c r="G26" s="1623"/>
      <c r="H26" s="1624"/>
      <c r="I26" s="706"/>
      <c r="J26" s="707"/>
      <c r="K26" s="1622"/>
      <c r="L26" s="1625"/>
      <c r="M26" s="707"/>
      <c r="N26" s="706"/>
      <c r="O26" s="709"/>
      <c r="P26" s="706"/>
      <c r="Q26" s="709"/>
      <c r="R26" s="706"/>
      <c r="S26" s="707">
        <v>1</v>
      </c>
      <c r="T26" s="707"/>
      <c r="U26" s="1613"/>
      <c r="V26" s="791"/>
      <c r="W26" s="791"/>
    </row>
    <row r="27" spans="1:23" s="13" customFormat="1" ht="15.75" customHeight="1">
      <c r="A27" s="1607"/>
      <c r="B27" s="708"/>
      <c r="C27" s="1773" t="s">
        <v>619</v>
      </c>
      <c r="D27" s="1774"/>
      <c r="E27" s="1775"/>
      <c r="F27" s="1623"/>
      <c r="G27" s="1623"/>
      <c r="H27" s="1624"/>
      <c r="I27" s="706"/>
      <c r="J27" s="707"/>
      <c r="K27" s="1622"/>
      <c r="L27" s="1625"/>
      <c r="M27" s="707"/>
      <c r="N27" s="706"/>
      <c r="O27" s="709"/>
      <c r="P27" s="706"/>
      <c r="Q27" s="709"/>
      <c r="R27" s="706"/>
      <c r="S27" s="707">
        <v>1</v>
      </c>
      <c r="T27" s="707"/>
      <c r="U27" s="1613"/>
      <c r="V27" s="791"/>
      <c r="W27" s="791"/>
    </row>
    <row r="28" spans="1:23" s="13" customFormat="1" ht="15.75" customHeight="1" thickBot="1">
      <c r="A28" s="1607"/>
      <c r="B28" s="708"/>
      <c r="C28" s="1779" t="s">
        <v>618</v>
      </c>
      <c r="D28" s="1780"/>
      <c r="E28" s="1781"/>
      <c r="F28" s="1708"/>
      <c r="G28" s="1708"/>
      <c r="H28" s="1709"/>
      <c r="I28" s="810"/>
      <c r="J28" s="753"/>
      <c r="K28" s="1651"/>
      <c r="L28" s="1657"/>
      <c r="M28" s="735"/>
      <c r="N28" s="810"/>
      <c r="O28" s="990"/>
      <c r="P28" s="810"/>
      <c r="Q28" s="990"/>
      <c r="R28" s="810"/>
      <c r="S28" s="753">
        <v>1</v>
      </c>
      <c r="T28" s="753"/>
      <c r="U28" s="800" t="str">
        <f>"/ "&amp;SUM(S21:S28)</f>
        <v>/ 9</v>
      </c>
      <c r="V28" s="791"/>
      <c r="W28" s="791"/>
    </row>
    <row r="29" spans="1:23" s="13" customFormat="1" ht="15.75" customHeight="1" thickTop="1">
      <c r="A29" s="1607"/>
      <c r="B29" s="991"/>
      <c r="C29" s="1654"/>
      <c r="D29" s="1655"/>
      <c r="E29" s="1656"/>
      <c r="F29" s="1654"/>
      <c r="G29" s="1655"/>
      <c r="H29" s="1656"/>
      <c r="I29" s="728"/>
      <c r="J29" s="729"/>
      <c r="K29" s="1785" t="s">
        <v>15</v>
      </c>
      <c r="L29" s="992" t="s">
        <v>617</v>
      </c>
      <c r="M29" s="874"/>
      <c r="N29" s="730"/>
      <c r="O29" s="807"/>
      <c r="P29" s="875"/>
      <c r="Q29" s="807"/>
      <c r="R29" s="875"/>
      <c r="S29" s="729">
        <v>2</v>
      </c>
      <c r="T29" s="729"/>
      <c r="U29" s="1662">
        <f>SUM(T29:T37)</f>
        <v>0</v>
      </c>
      <c r="V29" s="791"/>
      <c r="W29" s="791"/>
    </row>
    <row r="30" spans="1:23" s="13" customFormat="1" ht="15.75" customHeight="1">
      <c r="A30" s="1607"/>
      <c r="B30" s="991"/>
      <c r="C30" s="1614"/>
      <c r="D30" s="1615"/>
      <c r="E30" s="1616"/>
      <c r="F30" s="1614"/>
      <c r="G30" s="1615"/>
      <c r="H30" s="1616"/>
      <c r="I30" s="699"/>
      <c r="J30" s="700"/>
      <c r="K30" s="1786"/>
      <c r="L30" s="993" t="s">
        <v>526</v>
      </c>
      <c r="M30" s="861"/>
      <c r="N30" s="718"/>
      <c r="O30" s="733"/>
      <c r="P30" s="862"/>
      <c r="Q30" s="733"/>
      <c r="R30" s="862"/>
      <c r="S30" s="700">
        <v>2</v>
      </c>
      <c r="T30" s="700"/>
      <c r="U30" s="1613"/>
      <c r="V30" s="791"/>
      <c r="W30" s="791"/>
    </row>
    <row r="31" spans="1:23" s="13" customFormat="1" ht="15.75" customHeight="1">
      <c r="A31" s="1607"/>
      <c r="B31" s="991"/>
      <c r="C31" s="1614"/>
      <c r="D31" s="1615"/>
      <c r="E31" s="1616"/>
      <c r="F31" s="1614"/>
      <c r="G31" s="1615"/>
      <c r="H31" s="1616"/>
      <c r="I31" s="699"/>
      <c r="J31" s="700"/>
      <c r="K31" s="1786"/>
      <c r="L31" s="993" t="s">
        <v>616</v>
      </c>
      <c r="M31" s="861"/>
      <c r="N31" s="718"/>
      <c r="O31" s="733"/>
      <c r="P31" s="862"/>
      <c r="Q31" s="733"/>
      <c r="R31" s="862"/>
      <c r="S31" s="700">
        <v>2</v>
      </c>
      <c r="T31" s="700"/>
      <c r="U31" s="1613"/>
      <c r="V31" s="791"/>
      <c r="W31" s="791"/>
    </row>
    <row r="32" spans="1:23" s="13" customFormat="1" ht="15.75" customHeight="1">
      <c r="A32" s="1607"/>
      <c r="B32" s="991"/>
      <c r="C32" s="1614"/>
      <c r="D32" s="1615"/>
      <c r="E32" s="1616"/>
      <c r="F32" s="1614"/>
      <c r="G32" s="1615"/>
      <c r="H32" s="1616"/>
      <c r="I32" s="699"/>
      <c r="J32" s="700"/>
      <c r="K32" s="1786"/>
      <c r="L32" s="993" t="s">
        <v>615</v>
      </c>
      <c r="M32" s="861"/>
      <c r="N32" s="718"/>
      <c r="O32" s="733"/>
      <c r="P32" s="862"/>
      <c r="Q32" s="733"/>
      <c r="R32" s="862"/>
      <c r="S32" s="700">
        <v>2</v>
      </c>
      <c r="T32" s="700"/>
      <c r="U32" s="1613"/>
      <c r="V32" s="791"/>
      <c r="W32" s="791"/>
    </row>
    <row r="33" spans="1:23" s="13" customFormat="1" ht="15.75" customHeight="1">
      <c r="A33" s="1607"/>
      <c r="B33" s="991"/>
      <c r="C33" s="1614"/>
      <c r="D33" s="1615"/>
      <c r="E33" s="1616"/>
      <c r="F33" s="1614"/>
      <c r="G33" s="1615"/>
      <c r="H33" s="1616"/>
      <c r="I33" s="699"/>
      <c r="J33" s="700"/>
      <c r="K33" s="1786"/>
      <c r="L33" s="993" t="s">
        <v>614</v>
      </c>
      <c r="M33" s="861"/>
      <c r="N33" s="718"/>
      <c r="O33" s="733"/>
      <c r="P33" s="862"/>
      <c r="Q33" s="733"/>
      <c r="R33" s="862"/>
      <c r="S33" s="700">
        <v>2</v>
      </c>
      <c r="T33" s="700"/>
      <c r="U33" s="1613"/>
      <c r="V33" s="791"/>
      <c r="W33" s="791"/>
    </row>
    <row r="34" spans="1:23" s="13" customFormat="1" ht="15.75" customHeight="1">
      <c r="A34" s="1607"/>
      <c r="B34" s="991"/>
      <c r="C34" s="1614"/>
      <c r="D34" s="1615"/>
      <c r="E34" s="1616"/>
      <c r="F34" s="1614"/>
      <c r="G34" s="1615"/>
      <c r="H34" s="1616"/>
      <c r="I34" s="699"/>
      <c r="J34" s="700"/>
      <c r="K34" s="1786"/>
      <c r="L34" s="993" t="s">
        <v>613</v>
      </c>
      <c r="M34" s="861"/>
      <c r="N34" s="718"/>
      <c r="O34" s="733"/>
      <c r="P34" s="862"/>
      <c r="Q34" s="733"/>
      <c r="R34" s="862"/>
      <c r="S34" s="700">
        <v>2</v>
      </c>
      <c r="T34" s="700"/>
      <c r="U34" s="1613"/>
      <c r="V34" s="791"/>
      <c r="W34" s="791"/>
    </row>
    <row r="35" spans="1:23" s="13" customFormat="1" ht="15.75" customHeight="1">
      <c r="A35" s="1607"/>
      <c r="B35" s="991"/>
      <c r="C35" s="1614"/>
      <c r="D35" s="1615"/>
      <c r="E35" s="1616"/>
      <c r="F35" s="1614"/>
      <c r="G35" s="1615"/>
      <c r="H35" s="1616"/>
      <c r="I35" s="699"/>
      <c r="J35" s="704"/>
      <c r="K35" s="1786"/>
      <c r="L35" s="993" t="s">
        <v>612</v>
      </c>
      <c r="M35" s="861"/>
      <c r="N35" s="718"/>
      <c r="O35" s="733"/>
      <c r="P35" s="862"/>
      <c r="Q35" s="733"/>
      <c r="R35" s="862"/>
      <c r="S35" s="700">
        <v>2</v>
      </c>
      <c r="T35" s="700"/>
      <c r="U35" s="1613"/>
      <c r="V35" s="791"/>
      <c r="W35" s="791"/>
    </row>
    <row r="36" spans="1:23" s="13" customFormat="1" ht="15.75" customHeight="1">
      <c r="A36" s="1607"/>
      <c r="B36" s="991"/>
      <c r="C36" s="1622"/>
      <c r="D36" s="1623"/>
      <c r="E36" s="1624"/>
      <c r="F36" s="1622"/>
      <c r="G36" s="1623"/>
      <c r="H36" s="1624"/>
      <c r="I36" s="706"/>
      <c r="J36" s="700"/>
      <c r="K36" s="1786"/>
      <c r="L36" s="993" t="s">
        <v>58</v>
      </c>
      <c r="M36" s="868"/>
      <c r="N36" s="722"/>
      <c r="O36" s="717"/>
      <c r="P36" s="869"/>
      <c r="Q36" s="717"/>
      <c r="R36" s="869"/>
      <c r="S36" s="707">
        <v>2</v>
      </c>
      <c r="T36" s="707"/>
      <c r="U36" s="1613"/>
      <c r="V36" s="791"/>
      <c r="W36" s="791"/>
    </row>
    <row r="37" spans="1:23" s="13" customFormat="1" ht="15.75" customHeight="1" thickBot="1">
      <c r="A37" s="1607"/>
      <c r="B37" s="991"/>
      <c r="C37" s="1714"/>
      <c r="D37" s="1712"/>
      <c r="E37" s="1713"/>
      <c r="F37" s="1707"/>
      <c r="G37" s="1708"/>
      <c r="H37" s="1709"/>
      <c r="I37" s="830"/>
      <c r="J37" s="828"/>
      <c r="K37" s="1787"/>
      <c r="L37" s="994" t="s">
        <v>59</v>
      </c>
      <c r="M37" s="876"/>
      <c r="N37" s="726"/>
      <c r="O37" s="995"/>
      <c r="P37" s="810"/>
      <c r="Q37" s="995"/>
      <c r="R37" s="810"/>
      <c r="S37" s="753">
        <v>2</v>
      </c>
      <c r="T37" s="753"/>
      <c r="U37" s="800" t="str">
        <f>"/ "&amp;SUM(S29:S37)</f>
        <v>/ 18</v>
      </c>
      <c r="V37" s="791"/>
      <c r="W37" s="791"/>
    </row>
    <row r="38" spans="1:23" s="13" customFormat="1" ht="15.75" customHeight="1" thickTop="1" thickBot="1">
      <c r="A38" s="1607"/>
      <c r="B38" s="713"/>
      <c r="C38" s="996"/>
      <c r="D38" s="997"/>
      <c r="E38" s="998"/>
      <c r="F38" s="996"/>
      <c r="G38" s="997"/>
      <c r="H38" s="998"/>
      <c r="I38" s="728"/>
      <c r="J38" s="729"/>
      <c r="K38" s="1704" t="s">
        <v>391</v>
      </c>
      <c r="L38" s="999" t="s">
        <v>227</v>
      </c>
      <c r="M38" s="868"/>
      <c r="N38" s="742"/>
      <c r="O38" s="802"/>
      <c r="P38" s="728"/>
      <c r="Q38" s="802"/>
      <c r="R38" s="728"/>
      <c r="S38" s="729">
        <v>2</v>
      </c>
      <c r="T38" s="729"/>
      <c r="U38" s="1662">
        <f>SUM(T38:T45)</f>
        <v>0</v>
      </c>
      <c r="V38" s="791"/>
      <c r="W38" s="791"/>
    </row>
    <row r="39" spans="1:23" s="13" customFormat="1" ht="15.75" customHeight="1" thickBot="1">
      <c r="A39" s="1607"/>
      <c r="B39" s="804"/>
      <c r="C39" s="1000"/>
      <c r="D39" s="1001"/>
      <c r="E39" s="1002"/>
      <c r="F39" s="1000"/>
      <c r="G39" s="1001"/>
      <c r="H39" s="1002"/>
      <c r="I39" s="699"/>
      <c r="J39" s="700"/>
      <c r="K39" s="1705"/>
      <c r="L39" s="1003" t="s">
        <v>226</v>
      </c>
      <c r="M39" s="861"/>
      <c r="N39" s="718"/>
      <c r="O39" s="733"/>
      <c r="P39" s="699"/>
      <c r="Q39" s="733"/>
      <c r="R39" s="699"/>
      <c r="S39" s="700">
        <v>2</v>
      </c>
      <c r="T39" s="700"/>
      <c r="U39" s="1613"/>
      <c r="V39" s="791"/>
      <c r="W39" s="791"/>
    </row>
    <row r="40" spans="1:23" s="13" customFormat="1" ht="15.75" customHeight="1">
      <c r="A40" s="1607"/>
      <c r="B40" s="694"/>
      <c r="C40" s="1000"/>
      <c r="D40" s="1001"/>
      <c r="E40" s="1002"/>
      <c r="F40" s="1000"/>
      <c r="G40" s="1001"/>
      <c r="H40" s="1002"/>
      <c r="I40" s="699"/>
      <c r="J40" s="700"/>
      <c r="K40" s="1705"/>
      <c r="L40" s="1003" t="s">
        <v>222</v>
      </c>
      <c r="M40" s="861"/>
      <c r="N40" s="718"/>
      <c r="O40" s="719"/>
      <c r="P40" s="699"/>
      <c r="Q40" s="719"/>
      <c r="R40" s="699"/>
      <c r="S40" s="700">
        <v>2</v>
      </c>
      <c r="T40" s="700"/>
      <c r="U40" s="1613"/>
      <c r="V40" s="791"/>
      <c r="W40" s="791"/>
    </row>
    <row r="41" spans="1:23" s="13" customFormat="1" ht="15.75" customHeight="1">
      <c r="A41" s="1607"/>
      <c r="B41" s="698"/>
      <c r="C41" s="1000"/>
      <c r="D41" s="1001"/>
      <c r="E41" s="1002"/>
      <c r="F41" s="1000"/>
      <c r="G41" s="1001"/>
      <c r="H41" s="1002"/>
      <c r="I41" s="699"/>
      <c r="J41" s="700"/>
      <c r="K41" s="1705"/>
      <c r="L41" s="1003" t="s">
        <v>216</v>
      </c>
      <c r="M41" s="861"/>
      <c r="N41" s="718"/>
      <c r="O41" s="719"/>
      <c r="P41" s="699"/>
      <c r="Q41" s="719"/>
      <c r="R41" s="699"/>
      <c r="S41" s="700">
        <v>2</v>
      </c>
      <c r="T41" s="700"/>
      <c r="U41" s="1613"/>
      <c r="V41" s="791"/>
      <c r="W41" s="791"/>
    </row>
    <row r="42" spans="1:23" s="13" customFormat="1" ht="15.75" customHeight="1">
      <c r="A42" s="1607"/>
      <c r="B42" s="698"/>
      <c r="C42" s="1000"/>
      <c r="D42" s="1001"/>
      <c r="E42" s="1002"/>
      <c r="F42" s="1000"/>
      <c r="G42" s="1001"/>
      <c r="H42" s="1002"/>
      <c r="I42" s="699"/>
      <c r="J42" s="700"/>
      <c r="K42" s="1705"/>
      <c r="L42" s="1003" t="s">
        <v>257</v>
      </c>
      <c r="M42" s="861"/>
      <c r="N42" s="718"/>
      <c r="O42" s="719"/>
      <c r="P42" s="699"/>
      <c r="Q42" s="719"/>
      <c r="R42" s="699"/>
      <c r="S42" s="700">
        <v>2</v>
      </c>
      <c r="T42" s="700"/>
      <c r="U42" s="1613"/>
      <c r="V42" s="791"/>
      <c r="W42" s="791"/>
    </row>
    <row r="43" spans="1:23" s="13" customFormat="1" ht="15.75" customHeight="1">
      <c r="A43" s="1607"/>
      <c r="B43" s="698"/>
      <c r="C43" s="1000"/>
      <c r="D43" s="1001"/>
      <c r="E43" s="1002"/>
      <c r="F43" s="1000"/>
      <c r="G43" s="1001"/>
      <c r="H43" s="1002"/>
      <c r="I43" s="699"/>
      <c r="J43" s="700"/>
      <c r="K43" s="1710"/>
      <c r="L43" s="1003" t="s">
        <v>70</v>
      </c>
      <c r="M43" s="861"/>
      <c r="N43" s="718"/>
      <c r="O43" s="719"/>
      <c r="P43" s="699"/>
      <c r="Q43" s="719"/>
      <c r="R43" s="699"/>
      <c r="S43" s="700">
        <v>2</v>
      </c>
      <c r="T43" s="700"/>
      <c r="U43" s="1613"/>
      <c r="V43" s="791"/>
      <c r="W43" s="791"/>
    </row>
    <row r="44" spans="1:23" s="13" customFormat="1" ht="15.75" customHeight="1">
      <c r="A44" s="1607"/>
      <c r="B44" s="721"/>
      <c r="C44" s="1614" t="s">
        <v>611</v>
      </c>
      <c r="D44" s="1615"/>
      <c r="E44" s="1616"/>
      <c r="F44" s="1667"/>
      <c r="G44" s="1668"/>
      <c r="H44" s="1669"/>
      <c r="I44" s="742"/>
      <c r="J44" s="720"/>
      <c r="K44" s="1622"/>
      <c r="L44" s="1625"/>
      <c r="M44" s="879"/>
      <c r="N44" s="743"/>
      <c r="O44" s="744"/>
      <c r="P44" s="742"/>
      <c r="Q44" s="744"/>
      <c r="R44" s="742"/>
      <c r="S44" s="707">
        <v>2</v>
      </c>
      <c r="T44" s="707"/>
      <c r="U44" s="1613"/>
      <c r="V44" s="791"/>
      <c r="W44" s="791"/>
    </row>
    <row r="45" spans="1:23" s="13" customFormat="1" ht="15.75" customHeight="1" thickBot="1">
      <c r="A45" s="1607"/>
      <c r="B45" s="991"/>
      <c r="C45" s="1782" t="s">
        <v>610</v>
      </c>
      <c r="D45" s="1783"/>
      <c r="E45" s="1784"/>
      <c r="F45" s="1651"/>
      <c r="G45" s="1652"/>
      <c r="H45" s="1653"/>
      <c r="I45" s="734"/>
      <c r="J45" s="735"/>
      <c r="K45" s="1651"/>
      <c r="L45" s="1657"/>
      <c r="M45" s="735"/>
      <c r="N45" s="736"/>
      <c r="O45" s="1004"/>
      <c r="P45" s="734"/>
      <c r="Q45" s="1004"/>
      <c r="R45" s="734"/>
      <c r="S45" s="707">
        <v>2</v>
      </c>
      <c r="T45" s="707"/>
      <c r="U45" s="806" t="str">
        <f>"/ "&amp;SUM(S38:S45)</f>
        <v>/ 16</v>
      </c>
      <c r="V45" s="791"/>
      <c r="W45" s="791"/>
    </row>
    <row r="46" spans="1:23" s="13" customFormat="1" ht="15" customHeight="1" thickTop="1">
      <c r="A46" s="1607"/>
      <c r="B46" s="721"/>
      <c r="C46" s="1622"/>
      <c r="D46" s="1623"/>
      <c r="E46" s="1624"/>
      <c r="F46" s="1776"/>
      <c r="G46" s="1777"/>
      <c r="H46" s="1778"/>
      <c r="I46" s="1005" t="s">
        <v>609</v>
      </c>
      <c r="J46" s="729"/>
      <c r="K46" s="1654"/>
      <c r="L46" s="1661"/>
      <c r="M46" s="729"/>
      <c r="N46" s="728"/>
      <c r="O46" s="729"/>
      <c r="P46" s="875"/>
      <c r="Q46" s="729"/>
      <c r="R46" s="875"/>
      <c r="S46" s="729">
        <v>1</v>
      </c>
      <c r="T46" s="729"/>
      <c r="U46" s="1662">
        <f>SUM(T46:T56)</f>
        <v>0</v>
      </c>
      <c r="V46" s="791"/>
      <c r="W46" s="791"/>
    </row>
    <row r="47" spans="1:23" s="13" customFormat="1" ht="15" customHeight="1">
      <c r="A47" s="1607"/>
      <c r="B47" s="721"/>
      <c r="C47" s="1618"/>
      <c r="D47" s="1619"/>
      <c r="E47" s="1620"/>
      <c r="F47" s="1773"/>
      <c r="G47" s="1774"/>
      <c r="H47" s="1775"/>
      <c r="I47" s="1006" t="s">
        <v>608</v>
      </c>
      <c r="J47" s="700"/>
      <c r="K47" s="1614"/>
      <c r="L47" s="1617"/>
      <c r="M47" s="700"/>
      <c r="N47" s="699"/>
      <c r="O47" s="700"/>
      <c r="P47" s="862"/>
      <c r="Q47" s="700"/>
      <c r="R47" s="862"/>
      <c r="S47" s="700">
        <v>1</v>
      </c>
      <c r="T47" s="700"/>
      <c r="U47" s="1613"/>
      <c r="V47" s="791"/>
      <c r="W47" s="791"/>
    </row>
    <row r="48" spans="1:23" s="13" customFormat="1" ht="15" customHeight="1">
      <c r="A48" s="1607"/>
      <c r="B48" s="721"/>
      <c r="C48" s="1622"/>
      <c r="D48" s="1623"/>
      <c r="E48" s="1624"/>
      <c r="F48" s="1773"/>
      <c r="G48" s="1774"/>
      <c r="H48" s="1775"/>
      <c r="I48" s="1005" t="s">
        <v>607</v>
      </c>
      <c r="J48" s="707"/>
      <c r="K48" s="1614"/>
      <c r="L48" s="1617"/>
      <c r="M48" s="707"/>
      <c r="N48" s="706"/>
      <c r="O48" s="707"/>
      <c r="P48" s="869"/>
      <c r="Q48" s="707"/>
      <c r="R48" s="869"/>
      <c r="S48" s="707">
        <v>1</v>
      </c>
      <c r="T48" s="707"/>
      <c r="U48" s="1613"/>
      <c r="V48" s="791"/>
      <c r="W48" s="791"/>
    </row>
    <row r="49" spans="1:24" s="13" customFormat="1" ht="15" customHeight="1">
      <c r="A49" s="1607"/>
      <c r="B49" s="721"/>
      <c r="C49" s="1614"/>
      <c r="D49" s="1615"/>
      <c r="E49" s="1616"/>
      <c r="F49" s="1773"/>
      <c r="G49" s="1774"/>
      <c r="H49" s="1775"/>
      <c r="I49" s="1006" t="s">
        <v>606</v>
      </c>
      <c r="J49" s="700"/>
      <c r="K49" s="1614"/>
      <c r="L49" s="1617"/>
      <c r="M49" s="700"/>
      <c r="N49" s="699"/>
      <c r="O49" s="700"/>
      <c r="P49" s="862"/>
      <c r="Q49" s="700"/>
      <c r="R49" s="862"/>
      <c r="S49" s="700">
        <v>1</v>
      </c>
      <c r="T49" s="700"/>
      <c r="U49" s="1613"/>
      <c r="V49" s="791"/>
      <c r="W49" s="791"/>
    </row>
    <row r="50" spans="1:24" s="13" customFormat="1" ht="15" customHeight="1">
      <c r="A50" s="1607"/>
      <c r="B50" s="721"/>
      <c r="C50" s="1614"/>
      <c r="D50" s="1615"/>
      <c r="E50" s="1616"/>
      <c r="F50" s="1773"/>
      <c r="G50" s="1774"/>
      <c r="H50" s="1775"/>
      <c r="I50" s="1006" t="s">
        <v>605</v>
      </c>
      <c r="J50" s="700"/>
      <c r="K50" s="859"/>
      <c r="L50" s="862"/>
      <c r="M50" s="700"/>
      <c r="N50" s="699"/>
      <c r="O50" s="700"/>
      <c r="P50" s="862"/>
      <c r="Q50" s="700"/>
      <c r="R50" s="862"/>
      <c r="S50" s="700">
        <v>1</v>
      </c>
      <c r="T50" s="700"/>
      <c r="U50" s="1613"/>
      <c r="V50" s="791"/>
      <c r="W50" s="791"/>
    </row>
    <row r="51" spans="1:24" s="13" customFormat="1" ht="15" customHeight="1">
      <c r="A51" s="1607"/>
      <c r="B51" s="721"/>
      <c r="C51" s="877"/>
      <c r="D51" s="878"/>
      <c r="E51" s="879"/>
      <c r="F51" s="1007" t="s">
        <v>604</v>
      </c>
      <c r="G51" s="1008"/>
      <c r="H51" s="1009" t="s">
        <v>603</v>
      </c>
      <c r="I51" s="1005"/>
      <c r="J51" s="707"/>
      <c r="K51" s="877"/>
      <c r="L51" s="985"/>
      <c r="M51" s="707"/>
      <c r="N51" s="706"/>
      <c r="O51" s="707"/>
      <c r="P51" s="869"/>
      <c r="Q51" s="707"/>
      <c r="R51" s="869"/>
      <c r="S51" s="707">
        <v>1</v>
      </c>
      <c r="T51" s="707"/>
      <c r="U51" s="1613"/>
      <c r="V51" s="791"/>
      <c r="W51" s="791"/>
    </row>
    <row r="52" spans="1:24" s="13" customFormat="1" ht="15" customHeight="1">
      <c r="A52" s="1607"/>
      <c r="B52" s="721"/>
      <c r="C52" s="1667"/>
      <c r="D52" s="1668"/>
      <c r="E52" s="1669"/>
      <c r="F52" s="1010" t="s">
        <v>29</v>
      </c>
      <c r="G52" s="1011"/>
      <c r="H52" s="1011" t="s">
        <v>602</v>
      </c>
      <c r="I52" s="1005"/>
      <c r="J52" s="707"/>
      <c r="K52" s="877"/>
      <c r="L52" s="985"/>
      <c r="M52" s="707"/>
      <c r="N52" s="706"/>
      <c r="O52" s="707"/>
      <c r="P52" s="869"/>
      <c r="Q52" s="707"/>
      <c r="R52" s="869"/>
      <c r="S52" s="707">
        <v>1</v>
      </c>
      <c r="T52" s="707"/>
      <c r="U52" s="1613"/>
      <c r="V52" s="791"/>
      <c r="W52" s="791"/>
    </row>
    <row r="53" spans="1:24" s="13" customFormat="1" ht="15" customHeight="1">
      <c r="A53" s="1607"/>
      <c r="B53" s="721"/>
      <c r="C53" s="877"/>
      <c r="D53" s="878"/>
      <c r="E53" s="879"/>
      <c r="F53" s="1012" t="s">
        <v>29</v>
      </c>
      <c r="G53" s="1013"/>
      <c r="H53" s="1013" t="s">
        <v>601</v>
      </c>
      <c r="I53" s="1005"/>
      <c r="J53" s="707"/>
      <c r="K53" s="863"/>
      <c r="L53" s="873"/>
      <c r="M53" s="707"/>
      <c r="N53" s="706"/>
      <c r="O53" s="707"/>
      <c r="P53" s="869"/>
      <c r="Q53" s="707"/>
      <c r="R53" s="869"/>
      <c r="S53" s="707">
        <v>1</v>
      </c>
      <c r="T53" s="707"/>
      <c r="U53" s="1613"/>
      <c r="V53" s="791"/>
      <c r="W53" s="791"/>
    </row>
    <row r="54" spans="1:24" s="13" customFormat="1" ht="15" customHeight="1">
      <c r="A54" s="1607"/>
      <c r="B54" s="721"/>
      <c r="C54" s="877"/>
      <c r="D54" s="878"/>
      <c r="E54" s="879"/>
      <c r="F54" s="1012" t="s">
        <v>29</v>
      </c>
      <c r="G54" s="1011"/>
      <c r="H54" s="1011" t="s">
        <v>600</v>
      </c>
      <c r="I54" s="1005"/>
      <c r="J54" s="707"/>
      <c r="K54" s="863"/>
      <c r="L54" s="873"/>
      <c r="M54" s="707"/>
      <c r="N54" s="706"/>
      <c r="O54" s="707"/>
      <c r="P54" s="869"/>
      <c r="Q54" s="707"/>
      <c r="R54" s="869"/>
      <c r="S54" s="707">
        <v>1</v>
      </c>
      <c r="T54" s="707"/>
      <c r="U54" s="1613"/>
      <c r="V54" s="791"/>
      <c r="W54" s="791"/>
    </row>
    <row r="55" spans="1:24" s="13" customFormat="1" ht="15" customHeight="1">
      <c r="A55" s="1607"/>
      <c r="B55" s="721"/>
      <c r="C55" s="877"/>
      <c r="D55" s="878"/>
      <c r="E55" s="879"/>
      <c r="F55" s="1012" t="s">
        <v>29</v>
      </c>
      <c r="G55" s="1011"/>
      <c r="H55" s="1011" t="s">
        <v>598</v>
      </c>
      <c r="I55" s="1006"/>
      <c r="J55" s="707"/>
      <c r="K55" s="863"/>
      <c r="L55" s="873"/>
      <c r="M55" s="707"/>
      <c r="N55" s="706"/>
      <c r="O55" s="707"/>
      <c r="P55" s="869"/>
      <c r="Q55" s="707"/>
      <c r="R55" s="869"/>
      <c r="S55" s="707">
        <v>1</v>
      </c>
      <c r="T55" s="707"/>
      <c r="U55" s="1613"/>
      <c r="V55" s="791"/>
      <c r="W55" s="791"/>
    </row>
    <row r="56" spans="1:24" s="13" customFormat="1" ht="15" customHeight="1" thickBot="1">
      <c r="A56" s="1599"/>
      <c r="B56" s="721"/>
      <c r="C56" s="1629"/>
      <c r="D56" s="1627"/>
      <c r="E56" s="1628"/>
      <c r="F56" s="1014" t="s">
        <v>599</v>
      </c>
      <c r="G56" s="1015"/>
      <c r="H56" s="1015" t="s">
        <v>598</v>
      </c>
      <c r="I56" s="1016"/>
      <c r="J56" s="700"/>
      <c r="K56" s="1629"/>
      <c r="L56" s="1670"/>
      <c r="M56" s="700"/>
      <c r="N56" s="699"/>
      <c r="O56" s="700"/>
      <c r="P56" s="862"/>
      <c r="Q56" s="700"/>
      <c r="R56" s="862"/>
      <c r="S56" s="700">
        <v>1</v>
      </c>
      <c r="T56" s="700"/>
      <c r="U56" s="797" t="str">
        <f>"/ "&amp;SUM(S46:S56)</f>
        <v>/ 11</v>
      </c>
      <c r="V56" s="791"/>
      <c r="W56" s="791"/>
    </row>
    <row r="57" spans="1:24" s="13" customFormat="1" ht="15" customHeight="1">
      <c r="A57" s="1598" t="s">
        <v>47</v>
      </c>
      <c r="B57" s="751"/>
      <c r="C57" s="1608"/>
      <c r="D57" s="1609"/>
      <c r="E57" s="1610"/>
      <c r="F57" s="1017"/>
      <c r="G57" s="1017"/>
      <c r="H57" s="1017"/>
      <c r="I57" s="1018"/>
      <c r="J57" s="696"/>
      <c r="K57" s="1608"/>
      <c r="L57" s="1611"/>
      <c r="M57" s="971" t="s">
        <v>26</v>
      </c>
      <c r="N57" s="1018"/>
      <c r="O57" s="696"/>
      <c r="P57" s="858"/>
      <c r="Q57" s="696"/>
      <c r="R57" s="858"/>
      <c r="S57" s="696">
        <v>2</v>
      </c>
      <c r="T57" s="696"/>
      <c r="U57" s="1612">
        <f>SUM(T57:T64)</f>
        <v>0</v>
      </c>
      <c r="V57" s="791"/>
      <c r="W57" s="791"/>
    </row>
    <row r="58" spans="1:24" s="13" customFormat="1" ht="15" customHeight="1">
      <c r="A58" s="1607"/>
      <c r="B58" s="738"/>
      <c r="C58" s="866"/>
      <c r="D58" s="867"/>
      <c r="E58" s="868"/>
      <c r="F58" s="808"/>
      <c r="G58" s="808"/>
      <c r="H58" s="808"/>
      <c r="I58" s="1006"/>
      <c r="J58" s="707"/>
      <c r="K58" s="866"/>
      <c r="L58" s="869"/>
      <c r="M58" s="974"/>
      <c r="N58" s="1006" t="s">
        <v>597</v>
      </c>
      <c r="O58" s="707"/>
      <c r="P58" s="869"/>
      <c r="Q58" s="707"/>
      <c r="R58" s="869"/>
      <c r="S58" s="707">
        <v>2</v>
      </c>
      <c r="T58" s="707"/>
      <c r="U58" s="1613"/>
      <c r="V58" s="791"/>
      <c r="W58" s="791"/>
    </row>
    <row r="59" spans="1:24" s="13" customFormat="1" ht="15" customHeight="1">
      <c r="A59" s="1607"/>
      <c r="B59" s="721"/>
      <c r="C59" s="1614"/>
      <c r="D59" s="1615"/>
      <c r="E59" s="1616"/>
      <c r="F59" s="1614"/>
      <c r="G59" s="1615"/>
      <c r="H59" s="1616"/>
      <c r="I59" s="699"/>
      <c r="J59" s="700"/>
      <c r="K59" s="1614"/>
      <c r="L59" s="1617"/>
      <c r="M59" s="974"/>
      <c r="N59" s="1006" t="s">
        <v>44</v>
      </c>
      <c r="O59" s="700"/>
      <c r="P59" s="862"/>
      <c r="Q59" s="700"/>
      <c r="R59" s="862"/>
      <c r="S59" s="700">
        <v>2</v>
      </c>
      <c r="T59" s="700"/>
      <c r="U59" s="1613"/>
      <c r="V59" s="791"/>
      <c r="W59" s="791"/>
      <c r="X59" s="79"/>
    </row>
    <row r="60" spans="1:24" s="13" customFormat="1" ht="15" customHeight="1">
      <c r="A60" s="1607"/>
      <c r="B60" s="721"/>
      <c r="C60" s="1614"/>
      <c r="D60" s="1615"/>
      <c r="E60" s="1616"/>
      <c r="F60" s="1614"/>
      <c r="G60" s="1615"/>
      <c r="H60" s="1616"/>
      <c r="I60" s="699"/>
      <c r="J60" s="700"/>
      <c r="K60" s="1614"/>
      <c r="L60" s="1617"/>
      <c r="M60" s="1019"/>
      <c r="N60" s="1020" t="s">
        <v>45</v>
      </c>
      <c r="O60" s="700"/>
      <c r="P60" s="862"/>
      <c r="Q60" s="700"/>
      <c r="R60" s="862"/>
      <c r="S60" s="700">
        <v>2</v>
      </c>
      <c r="T60" s="700"/>
      <c r="U60" s="1613"/>
      <c r="V60" s="791"/>
      <c r="W60" s="791"/>
    </row>
    <row r="61" spans="1:24" s="13" customFormat="1" ht="15" customHeight="1">
      <c r="A61" s="1607"/>
      <c r="B61" s="721"/>
      <c r="C61" s="1614"/>
      <c r="D61" s="1615"/>
      <c r="E61" s="1616"/>
      <c r="F61" s="1614"/>
      <c r="G61" s="1615"/>
      <c r="H61" s="1616"/>
      <c r="I61" s="699"/>
      <c r="J61" s="700"/>
      <c r="K61" s="1614"/>
      <c r="L61" s="1617"/>
      <c r="M61" s="974" t="s">
        <v>596</v>
      </c>
      <c r="N61" s="1006"/>
      <c r="O61" s="700"/>
      <c r="P61" s="862"/>
      <c r="Q61" s="700"/>
      <c r="R61" s="862"/>
      <c r="S61" s="700">
        <v>3</v>
      </c>
      <c r="T61" s="700"/>
      <c r="U61" s="1613"/>
      <c r="V61" s="791"/>
      <c r="W61" s="791"/>
    </row>
    <row r="62" spans="1:24" s="13" customFormat="1" ht="15" customHeight="1">
      <c r="A62" s="1607"/>
      <c r="B62" s="721"/>
      <c r="C62" s="1614"/>
      <c r="D62" s="1615"/>
      <c r="E62" s="1616"/>
      <c r="F62" s="1614"/>
      <c r="G62" s="1615"/>
      <c r="H62" s="1616"/>
      <c r="I62" s="699"/>
      <c r="J62" s="700"/>
      <c r="K62" s="1614"/>
      <c r="L62" s="1617"/>
      <c r="M62" s="974"/>
      <c r="N62" s="1006" t="s">
        <v>595</v>
      </c>
      <c r="O62" s="700"/>
      <c r="P62" s="862"/>
      <c r="Q62" s="700"/>
      <c r="R62" s="862"/>
      <c r="S62" s="700">
        <v>2</v>
      </c>
      <c r="T62" s="700"/>
      <c r="U62" s="1613"/>
      <c r="V62" s="791"/>
      <c r="W62" s="791"/>
    </row>
    <row r="63" spans="1:24" s="13" customFormat="1" ht="15" customHeight="1">
      <c r="A63" s="1607"/>
      <c r="B63" s="721"/>
      <c r="C63" s="1614"/>
      <c r="D63" s="1615"/>
      <c r="E63" s="1616"/>
      <c r="F63" s="1614"/>
      <c r="G63" s="1615"/>
      <c r="H63" s="1616"/>
      <c r="I63" s="699"/>
      <c r="J63" s="700"/>
      <c r="K63" s="1614"/>
      <c r="L63" s="1617"/>
      <c r="M63" s="974"/>
      <c r="N63" s="1006" t="s">
        <v>594</v>
      </c>
      <c r="O63" s="700"/>
      <c r="P63" s="862"/>
      <c r="Q63" s="700"/>
      <c r="R63" s="862"/>
      <c r="S63" s="700">
        <v>2</v>
      </c>
      <c r="T63" s="700"/>
      <c r="U63" s="1613"/>
      <c r="V63" s="791"/>
      <c r="W63" s="791"/>
    </row>
    <row r="64" spans="1:24" s="13" customFormat="1" ht="15" customHeight="1" thickBot="1">
      <c r="A64" s="1599"/>
      <c r="B64" s="748"/>
      <c r="C64" s="1629"/>
      <c r="D64" s="1627"/>
      <c r="E64" s="1628"/>
      <c r="F64" s="1629"/>
      <c r="G64" s="1627"/>
      <c r="H64" s="1628"/>
      <c r="I64" s="710"/>
      <c r="J64" s="711"/>
      <c r="K64" s="1629"/>
      <c r="L64" s="1670"/>
      <c r="M64" s="979"/>
      <c r="N64" s="1016" t="s">
        <v>46</v>
      </c>
      <c r="O64" s="711"/>
      <c r="P64" s="880"/>
      <c r="Q64" s="711"/>
      <c r="R64" s="880"/>
      <c r="S64" s="711">
        <v>2</v>
      </c>
      <c r="T64" s="711"/>
      <c r="U64" s="797" t="str">
        <f>"/ "&amp;SUM(S57:S64)</f>
        <v>/ 17</v>
      </c>
      <c r="V64" s="791"/>
      <c r="W64" s="791"/>
    </row>
    <row r="65" spans="1:25" s="13" customFormat="1" ht="15" customHeight="1">
      <c r="A65" s="1598" t="s">
        <v>130</v>
      </c>
      <c r="B65" s="738"/>
      <c r="C65" s="1622"/>
      <c r="D65" s="1623"/>
      <c r="E65" s="1624"/>
      <c r="F65" s="1622"/>
      <c r="G65" s="1623"/>
      <c r="H65" s="1624"/>
      <c r="I65" s="706"/>
      <c r="J65" s="707"/>
      <c r="K65" s="1622"/>
      <c r="L65" s="1625"/>
      <c r="M65" s="707"/>
      <c r="N65" s="1021"/>
      <c r="O65" s="1022" t="s">
        <v>198</v>
      </c>
      <c r="P65" s="869" t="s">
        <v>195</v>
      </c>
      <c r="Q65" s="707"/>
      <c r="R65" s="869"/>
      <c r="S65" s="707">
        <v>2</v>
      </c>
      <c r="T65" s="707"/>
      <c r="U65" s="1023">
        <f>SUM(T65:T66)</f>
        <v>0</v>
      </c>
      <c r="V65" s="791"/>
      <c r="W65" s="791"/>
    </row>
    <row r="66" spans="1:25" s="13" customFormat="1" ht="15" customHeight="1" thickBot="1">
      <c r="A66" s="1599"/>
      <c r="B66" s="721"/>
      <c r="C66" s="863"/>
      <c r="D66" s="864"/>
      <c r="E66" s="865"/>
      <c r="F66" s="863"/>
      <c r="G66" s="864"/>
      <c r="H66" s="865"/>
      <c r="I66" s="739"/>
      <c r="J66" s="704"/>
      <c r="K66" s="863"/>
      <c r="L66" s="873"/>
      <c r="M66" s="704"/>
      <c r="N66" s="739"/>
      <c r="O66" s="979" t="s">
        <v>593</v>
      </c>
      <c r="P66" s="873"/>
      <c r="Q66" s="704"/>
      <c r="R66" s="873"/>
      <c r="S66" s="704">
        <v>1</v>
      </c>
      <c r="T66" s="704"/>
      <c r="U66" s="797" t="str">
        <f>"/ "&amp;SUM(S65:S66)</f>
        <v>/ 3</v>
      </c>
      <c r="V66" s="791"/>
      <c r="W66" s="791"/>
    </row>
    <row r="67" spans="1:25" s="13" customFormat="1" ht="15" customHeight="1">
      <c r="A67" s="1685" t="s">
        <v>81</v>
      </c>
      <c r="B67" s="817"/>
      <c r="C67" s="1687"/>
      <c r="D67" s="1688"/>
      <c r="E67" s="1688"/>
      <c r="F67" s="1688"/>
      <c r="G67" s="1688"/>
      <c r="H67" s="1688"/>
      <c r="I67" s="1688"/>
      <c r="J67" s="1688"/>
      <c r="K67" s="1688"/>
      <c r="L67" s="1688"/>
      <c r="M67" s="1688"/>
      <c r="N67" s="1688"/>
      <c r="O67" s="1688"/>
      <c r="P67" s="1689"/>
      <c r="Q67" s="881"/>
      <c r="R67" s="881"/>
      <c r="S67" s="1598">
        <v>3</v>
      </c>
      <c r="T67" s="1771"/>
      <c r="U67" s="819">
        <f>T67</f>
        <v>0</v>
      </c>
      <c r="V67" s="791"/>
      <c r="W67" s="791"/>
    </row>
    <row r="68" spans="1:25" s="13" customFormat="1" ht="15" customHeight="1" thickBot="1">
      <c r="A68" s="1686"/>
      <c r="B68" s="820"/>
      <c r="C68" s="1690"/>
      <c r="D68" s="1691"/>
      <c r="E68" s="1691"/>
      <c r="F68" s="1691"/>
      <c r="G68" s="1691"/>
      <c r="H68" s="1691"/>
      <c r="I68" s="1691"/>
      <c r="J68" s="1691"/>
      <c r="K68" s="1691"/>
      <c r="L68" s="1691"/>
      <c r="M68" s="1691"/>
      <c r="N68" s="1691"/>
      <c r="O68" s="1691"/>
      <c r="P68" s="1692"/>
      <c r="Q68" s="882"/>
      <c r="R68" s="882"/>
      <c r="S68" s="1599"/>
      <c r="T68" s="1772"/>
      <c r="U68" s="822" t="str">
        <f>"/ "&amp;SUM(S67)</f>
        <v>/ 3</v>
      </c>
      <c r="V68" s="824"/>
      <c r="W68" s="824"/>
      <c r="X68" s="6"/>
    </row>
    <row r="69" spans="1:25" ht="13.5" customHeight="1">
      <c r="A69" s="1598" t="s">
        <v>1</v>
      </c>
      <c r="B69" s="1673" t="s">
        <v>2</v>
      </c>
      <c r="C69" s="1674"/>
      <c r="D69" s="1674"/>
      <c r="E69" s="1674"/>
      <c r="F69" s="1674"/>
      <c r="G69" s="1674"/>
      <c r="H69" s="1674"/>
      <c r="I69" s="1675"/>
      <c r="J69" s="1673" t="s">
        <v>19</v>
      </c>
      <c r="K69" s="1674"/>
      <c r="L69" s="1675"/>
      <c r="M69" s="1673" t="s">
        <v>17</v>
      </c>
      <c r="N69" s="1675"/>
      <c r="O69" s="1673" t="s">
        <v>3</v>
      </c>
      <c r="P69" s="1675"/>
      <c r="Q69" s="1673" t="s">
        <v>467</v>
      </c>
      <c r="R69" s="1675"/>
      <c r="S69" s="1676" t="s">
        <v>81</v>
      </c>
      <c r="T69" s="1678">
        <f>SUM(T4:T68)</f>
        <v>0</v>
      </c>
      <c r="U69" s="1679"/>
      <c r="V69" s="784"/>
      <c r="W69" s="784"/>
    </row>
    <row r="70" spans="1:25" ht="14.25" customHeight="1" thickBot="1">
      <c r="A70" s="1599"/>
      <c r="B70" s="825" t="s">
        <v>5</v>
      </c>
      <c r="C70" s="1682" t="s">
        <v>155</v>
      </c>
      <c r="D70" s="1683"/>
      <c r="E70" s="1684"/>
      <c r="F70" s="1682" t="s">
        <v>7</v>
      </c>
      <c r="G70" s="1683"/>
      <c r="H70" s="1684"/>
      <c r="I70" s="826" t="s">
        <v>9</v>
      </c>
      <c r="J70" s="825" t="s">
        <v>31</v>
      </c>
      <c r="K70" s="1682" t="s">
        <v>14</v>
      </c>
      <c r="L70" s="1697"/>
      <c r="M70" s="825" t="s">
        <v>27</v>
      </c>
      <c r="N70" s="826" t="s">
        <v>25</v>
      </c>
      <c r="O70" s="827" t="s">
        <v>27</v>
      </c>
      <c r="P70" s="826" t="s">
        <v>49</v>
      </c>
      <c r="Q70" s="827" t="s">
        <v>512</v>
      </c>
      <c r="R70" s="826" t="s">
        <v>25</v>
      </c>
      <c r="S70" s="1677"/>
      <c r="T70" s="1680"/>
      <c r="U70" s="1681"/>
      <c r="V70" s="784"/>
      <c r="W70" s="784"/>
    </row>
    <row r="71" spans="1:25" s="13" customFormat="1" ht="17.25" customHeight="1">
      <c r="A71" s="828" t="s">
        <v>32</v>
      </c>
      <c r="B71" s="829"/>
      <c r="C71" s="1711">
        <f>SUM(S22:S28,S44:S45)</f>
        <v>11</v>
      </c>
      <c r="D71" s="1712"/>
      <c r="E71" s="1713"/>
      <c r="F71" s="1714">
        <f>SUM(S51:S56)</f>
        <v>6</v>
      </c>
      <c r="G71" s="1712"/>
      <c r="H71" s="1713"/>
      <c r="I71" s="830">
        <f>SUM(S46:S50)</f>
        <v>5</v>
      </c>
      <c r="J71" s="828">
        <f>SUM(S21)</f>
        <v>2</v>
      </c>
      <c r="K71" s="1714">
        <f>SUM(S29:S43)</f>
        <v>30</v>
      </c>
      <c r="L71" s="1715"/>
      <c r="M71" s="828">
        <f>SUM(S57,S61)</f>
        <v>5</v>
      </c>
      <c r="N71" s="830">
        <f>SUM(S58:S60,S62:S64)</f>
        <v>12</v>
      </c>
      <c r="O71" s="885">
        <f>SUM(S4:S7,S9:S11,S66)</f>
        <v>10</v>
      </c>
      <c r="P71" s="884">
        <f>SUM(S8,S65,S12:S13)</f>
        <v>8</v>
      </c>
      <c r="Q71" s="828">
        <f>SUM(S14,S19)</f>
        <v>2</v>
      </c>
      <c r="R71" s="830">
        <f>SUM(S15:S18,S20)</f>
        <v>6</v>
      </c>
      <c r="S71" s="831">
        <v>3</v>
      </c>
      <c r="T71" s="1680"/>
      <c r="U71" s="1681"/>
      <c r="V71" s="785"/>
      <c r="W71" s="785"/>
      <c r="Y71" s="6"/>
    </row>
    <row r="72" spans="1:25" s="13" customFormat="1" ht="17.25" customHeight="1" thickBot="1">
      <c r="A72" s="786" t="s">
        <v>4</v>
      </c>
      <c r="B72" s="832"/>
      <c r="C72" s="1700">
        <f>SUM(T22:T28,T44:T45)</f>
        <v>0</v>
      </c>
      <c r="D72" s="1604"/>
      <c r="E72" s="1605"/>
      <c r="F72" s="1603">
        <f>SUM(T51:T56)</f>
        <v>0</v>
      </c>
      <c r="G72" s="1604"/>
      <c r="H72" s="1605"/>
      <c r="I72" s="787">
        <f>SUM(T46:T50)</f>
        <v>0</v>
      </c>
      <c r="J72" s="786">
        <f>SUM(T21)</f>
        <v>0</v>
      </c>
      <c r="K72" s="1603">
        <f>SUM(T29:T43)</f>
        <v>0</v>
      </c>
      <c r="L72" s="1606"/>
      <c r="M72" s="786">
        <f>SUM(T57,T61)</f>
        <v>0</v>
      </c>
      <c r="N72" s="787">
        <f>SUM(T58:T60,T62:T64)</f>
        <v>0</v>
      </c>
      <c r="O72" s="786">
        <f>SUM(T4:T7,T9:T11,T66)</f>
        <v>0</v>
      </c>
      <c r="P72" s="787">
        <f>SUM(T8,T65,T12:T13)</f>
        <v>0</v>
      </c>
      <c r="Q72" s="786">
        <f>SUM(T14,T19)</f>
        <v>0</v>
      </c>
      <c r="R72" s="787">
        <f>SUM(T15:T18,T20)</f>
        <v>0</v>
      </c>
      <c r="S72" s="786">
        <f>T67</f>
        <v>0</v>
      </c>
      <c r="T72" s="1695" t="str">
        <f>"/ "&amp;SUM(S4:S68)</f>
        <v>/ 100</v>
      </c>
      <c r="U72" s="1696"/>
      <c r="V72" s="785"/>
      <c r="W72" s="785"/>
      <c r="Y72" s="6"/>
    </row>
    <row r="75" spans="1:25" ht="14">
      <c r="S75" s="888"/>
      <c r="T75" s="6"/>
      <c r="U75" s="887"/>
    </row>
    <row r="76" spans="1:25" ht="14">
      <c r="S76" s="6"/>
      <c r="T76" s="6"/>
      <c r="U76" s="887"/>
    </row>
  </sheetData>
  <mergeCells count="154">
    <mergeCell ref="A14:A20"/>
    <mergeCell ref="U14:U19"/>
    <mergeCell ref="F29:H29"/>
    <mergeCell ref="K29:K37"/>
    <mergeCell ref="C30:E30"/>
    <mergeCell ref="F30:H30"/>
    <mergeCell ref="C31:E31"/>
    <mergeCell ref="F31:H31"/>
    <mergeCell ref="C32:E32"/>
    <mergeCell ref="U29:U36"/>
    <mergeCell ref="U38:U44"/>
    <mergeCell ref="C33:E33"/>
    <mergeCell ref="F33:H33"/>
    <mergeCell ref="C34:E34"/>
    <mergeCell ref="F34:H34"/>
    <mergeCell ref="F26:H26"/>
    <mergeCell ref="K26:L26"/>
    <mergeCell ref="K45:L45"/>
    <mergeCell ref="K44:L44"/>
    <mergeCell ref="F32:H32"/>
    <mergeCell ref="C35:E35"/>
    <mergeCell ref="A21:A56"/>
    <mergeCell ref="F21:H21"/>
    <mergeCell ref="K21:L21"/>
    <mergeCell ref="C22:E22"/>
    <mergeCell ref="C23:E23"/>
    <mergeCell ref="C24:E24"/>
    <mergeCell ref="C25:E25"/>
    <mergeCell ref="F23:H23"/>
    <mergeCell ref="K23:L23"/>
    <mergeCell ref="F24:H24"/>
    <mergeCell ref="K24:L24"/>
    <mergeCell ref="F25:H25"/>
    <mergeCell ref="K25:L25"/>
    <mergeCell ref="C26:E26"/>
    <mergeCell ref="C27:E27"/>
    <mergeCell ref="C28:E28"/>
    <mergeCell ref="K38:K43"/>
    <mergeCell ref="C45:E45"/>
    <mergeCell ref="C29:E29"/>
    <mergeCell ref="C44:E44"/>
    <mergeCell ref="F35:H35"/>
    <mergeCell ref="C36:E36"/>
    <mergeCell ref="T3:U3"/>
    <mergeCell ref="C48:E48"/>
    <mergeCell ref="F48:H48"/>
    <mergeCell ref="K48:L48"/>
    <mergeCell ref="F44:H44"/>
    <mergeCell ref="F45:H45"/>
    <mergeCell ref="C46:E46"/>
    <mergeCell ref="F46:H46"/>
    <mergeCell ref="A1:M1"/>
    <mergeCell ref="O1:U1"/>
    <mergeCell ref="A2:A3"/>
    <mergeCell ref="B2:I2"/>
    <mergeCell ref="J2:L2"/>
    <mergeCell ref="M2:N2"/>
    <mergeCell ref="O2:P2"/>
    <mergeCell ref="Q2:R2"/>
    <mergeCell ref="S2:U2"/>
    <mergeCell ref="C3:E3"/>
    <mergeCell ref="C7:E7"/>
    <mergeCell ref="F7:H7"/>
    <mergeCell ref="K7:L7"/>
    <mergeCell ref="C8:E8"/>
    <mergeCell ref="F8:H8"/>
    <mergeCell ref="K8:L8"/>
    <mergeCell ref="F3:H3"/>
    <mergeCell ref="K3:L3"/>
    <mergeCell ref="F27:H27"/>
    <mergeCell ref="K27:L27"/>
    <mergeCell ref="F28:H28"/>
    <mergeCell ref="K28:L28"/>
    <mergeCell ref="C4:E4"/>
    <mergeCell ref="F4:H4"/>
    <mergeCell ref="K4:L4"/>
    <mergeCell ref="C9:E9"/>
    <mergeCell ref="F9:H9"/>
    <mergeCell ref="K9:L9"/>
    <mergeCell ref="C10:E10"/>
    <mergeCell ref="F10:H10"/>
    <mergeCell ref="K10:L10"/>
    <mergeCell ref="C12:E12"/>
    <mergeCell ref="F12:H12"/>
    <mergeCell ref="K12:L12"/>
    <mergeCell ref="F22:H22"/>
    <mergeCell ref="K22:L22"/>
    <mergeCell ref="K46:L46"/>
    <mergeCell ref="C47:E47"/>
    <mergeCell ref="F47:H47"/>
    <mergeCell ref="K47:L47"/>
    <mergeCell ref="C49:E49"/>
    <mergeCell ref="F49:H49"/>
    <mergeCell ref="K49:L49"/>
    <mergeCell ref="C59:E59"/>
    <mergeCell ref="F59:H59"/>
    <mergeCell ref="K59:L59"/>
    <mergeCell ref="C52:E52"/>
    <mergeCell ref="C57:E57"/>
    <mergeCell ref="K57:L57"/>
    <mergeCell ref="F50:H50"/>
    <mergeCell ref="C56:E56"/>
    <mergeCell ref="F36:H36"/>
    <mergeCell ref="C37:E37"/>
    <mergeCell ref="F37:H37"/>
    <mergeCell ref="U57:U63"/>
    <mergeCell ref="A4:A13"/>
    <mergeCell ref="U21:U27"/>
    <mergeCell ref="C72:E72"/>
    <mergeCell ref="F72:H72"/>
    <mergeCell ref="K72:L72"/>
    <mergeCell ref="T72:U72"/>
    <mergeCell ref="U4:U12"/>
    <mergeCell ref="U46:U55"/>
    <mergeCell ref="S69:S70"/>
    <mergeCell ref="M69:N69"/>
    <mergeCell ref="O69:P69"/>
    <mergeCell ref="Q69:R69"/>
    <mergeCell ref="C64:E64"/>
    <mergeCell ref="F64:H64"/>
    <mergeCell ref="K64:L64"/>
    <mergeCell ref="C65:E65"/>
    <mergeCell ref="F65:H65"/>
    <mergeCell ref="K65:L65"/>
    <mergeCell ref="K56:L56"/>
    <mergeCell ref="C50:E50"/>
    <mergeCell ref="S67:S68"/>
    <mergeCell ref="T67:T68"/>
    <mergeCell ref="A69:A70"/>
    <mergeCell ref="B69:I69"/>
    <mergeCell ref="J69:L69"/>
    <mergeCell ref="T69:U71"/>
    <mergeCell ref="C70:E70"/>
    <mergeCell ref="F70:H70"/>
    <mergeCell ref="K70:L70"/>
    <mergeCell ref="C71:E71"/>
    <mergeCell ref="F71:H71"/>
    <mergeCell ref="K71:L71"/>
    <mergeCell ref="C62:E62"/>
    <mergeCell ref="F62:H62"/>
    <mergeCell ref="K62:L62"/>
    <mergeCell ref="C63:E63"/>
    <mergeCell ref="F63:H63"/>
    <mergeCell ref="K63:L63"/>
    <mergeCell ref="C60:E60"/>
    <mergeCell ref="A67:A68"/>
    <mergeCell ref="C67:P68"/>
    <mergeCell ref="F60:H60"/>
    <mergeCell ref="K60:L60"/>
    <mergeCell ref="C61:E61"/>
    <mergeCell ref="F61:H61"/>
    <mergeCell ref="K61:L61"/>
    <mergeCell ref="A57:A64"/>
    <mergeCell ref="A65:A66"/>
  </mergeCells>
  <phoneticPr fontId="1"/>
  <pageMargins left="0.78" right="0.25" top="0.75" bottom="0.2" header="0.3" footer="0.2"/>
  <pageSetup paperSize="9" scale="70" orientation="portrait" horizontalDpi="4294967295" r:id="rId1"/>
  <colBreaks count="1" manualBreakCount="1">
    <brk id="21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3EBB2-FA08-4AF6-9BF5-CFB0594FA860}">
  <sheetPr>
    <pageSetUpPr fitToPage="1"/>
  </sheetPr>
  <dimension ref="A1:Y75"/>
  <sheetViews>
    <sheetView tabSelected="1" view="pageBreakPreview" zoomScale="85" zoomScaleNormal="100" zoomScaleSheetLayoutView="85" workbookViewId="0">
      <pane xSplit="2" ySplit="3" topLeftCell="C31" activePane="bottomRight" state="frozen"/>
      <selection pane="topRight" activeCell="C1" sqref="C1"/>
      <selection pane="bottomLeft" activeCell="A4" sqref="A4"/>
      <selection pane="bottomRight" sqref="A1:M1"/>
    </sheetView>
  </sheetViews>
  <sheetFormatPr defaultColWidth="9" defaultRowHeight="13"/>
  <cols>
    <col min="1" max="1" width="6.26953125" style="5" customWidth="1"/>
    <col min="2" max="2" width="0" style="5" hidden="1" customWidth="1"/>
    <col min="3" max="3" width="6.7265625" style="5" customWidth="1"/>
    <col min="4" max="4" width="7.453125" style="5" hidden="1" customWidth="1"/>
    <col min="5" max="5" width="5.08984375" style="5" customWidth="1"/>
    <col min="6" max="6" width="4.7265625" style="5" customWidth="1"/>
    <col min="7" max="7" width="10.26953125" style="5" hidden="1" customWidth="1"/>
    <col min="8" max="8" width="8" style="5" customWidth="1"/>
    <col min="9" max="10" width="8.7265625" style="5" customWidth="1"/>
    <col min="11" max="11" width="6.7265625" style="5" customWidth="1"/>
    <col min="12" max="12" width="5.08984375" style="5" customWidth="1"/>
    <col min="13" max="18" width="8.7265625" style="5" customWidth="1"/>
    <col min="19" max="19" width="5.90625" style="5" customWidth="1"/>
    <col min="20" max="20" width="5" style="5" customWidth="1"/>
    <col min="21" max="21" width="6.7265625" style="8" customWidth="1"/>
    <col min="22" max="16384" width="9" style="5"/>
  </cols>
  <sheetData>
    <row r="1" spans="1:21" ht="27" customHeight="1" thickBot="1">
      <c r="A1" s="1592" t="s">
        <v>675</v>
      </c>
      <c r="B1" s="1593"/>
      <c r="C1" s="1593"/>
      <c r="D1" s="1593"/>
      <c r="E1" s="1593"/>
      <c r="F1" s="1593"/>
      <c r="G1" s="1593"/>
      <c r="H1" s="1593"/>
      <c r="I1" s="1593"/>
      <c r="J1" s="1593"/>
      <c r="K1" s="1593"/>
      <c r="L1" s="1593"/>
      <c r="M1" s="1593"/>
      <c r="N1" s="968" t="s">
        <v>0</v>
      </c>
      <c r="O1" s="1761"/>
      <c r="P1" s="1762"/>
      <c r="Q1" s="1762"/>
      <c r="R1" s="1762"/>
      <c r="S1" s="1762"/>
      <c r="T1" s="1762"/>
      <c r="U1" s="1763"/>
    </row>
    <row r="2" spans="1:21" s="6" customFormat="1" ht="13.5" customHeight="1">
      <c r="A2" s="1739" t="s">
        <v>1</v>
      </c>
      <c r="B2" s="1788" t="s">
        <v>2</v>
      </c>
      <c r="C2" s="1789"/>
      <c r="D2" s="1789"/>
      <c r="E2" s="1789"/>
      <c r="F2" s="1789"/>
      <c r="G2" s="1790"/>
      <c r="H2" s="1790"/>
      <c r="I2" s="1791"/>
      <c r="J2" s="1764" t="s">
        <v>19</v>
      </c>
      <c r="K2" s="1765"/>
      <c r="L2" s="1766"/>
      <c r="M2" s="1788" t="s">
        <v>17</v>
      </c>
      <c r="N2" s="1791"/>
      <c r="O2" s="1764" t="s">
        <v>3</v>
      </c>
      <c r="P2" s="1766"/>
      <c r="Q2" s="1764" t="s">
        <v>467</v>
      </c>
      <c r="R2" s="1766"/>
      <c r="S2" s="1788" t="s">
        <v>4</v>
      </c>
      <c r="T2" s="1790"/>
      <c r="U2" s="1791"/>
    </row>
    <row r="3" spans="1:21" s="6" customFormat="1" ht="14.25" customHeight="1" thickBot="1">
      <c r="A3" s="1740"/>
      <c r="B3" s="889" t="s">
        <v>5</v>
      </c>
      <c r="C3" s="1767" t="s">
        <v>155</v>
      </c>
      <c r="D3" s="1768"/>
      <c r="E3" s="1769"/>
      <c r="F3" s="1767" t="s">
        <v>7</v>
      </c>
      <c r="G3" s="1768"/>
      <c r="H3" s="1769"/>
      <c r="I3" s="966" t="s">
        <v>9</v>
      </c>
      <c r="J3" s="889" t="s">
        <v>31</v>
      </c>
      <c r="K3" s="1767" t="s">
        <v>14</v>
      </c>
      <c r="L3" s="1770"/>
      <c r="M3" s="889" t="s">
        <v>27</v>
      </c>
      <c r="N3" s="966" t="s">
        <v>25</v>
      </c>
      <c r="O3" s="967" t="s">
        <v>27</v>
      </c>
      <c r="P3" s="966" t="s">
        <v>49</v>
      </c>
      <c r="Q3" s="967" t="s">
        <v>512</v>
      </c>
      <c r="R3" s="966" t="s">
        <v>25</v>
      </c>
      <c r="S3" s="889" t="s">
        <v>32</v>
      </c>
      <c r="T3" s="1767" t="s">
        <v>4</v>
      </c>
      <c r="U3" s="1770"/>
    </row>
    <row r="4" spans="1:21" s="6" customFormat="1" ht="14.25" customHeight="1">
      <c r="A4" s="1739" t="s">
        <v>12</v>
      </c>
      <c r="B4" s="921"/>
      <c r="C4" s="1742"/>
      <c r="D4" s="1743"/>
      <c r="E4" s="1744"/>
      <c r="F4" s="1742"/>
      <c r="G4" s="1743"/>
      <c r="H4" s="1744"/>
      <c r="I4" s="907"/>
      <c r="J4" s="906"/>
      <c r="K4" s="1792"/>
      <c r="L4" s="1793"/>
      <c r="M4" s="906"/>
      <c r="N4" s="907"/>
      <c r="O4" s="963"/>
      <c r="P4" s="907"/>
      <c r="Q4" s="88" t="s">
        <v>515</v>
      </c>
      <c r="R4" s="907"/>
      <c r="S4" s="696">
        <v>1</v>
      </c>
      <c r="T4" s="1084"/>
      <c r="U4" s="1794">
        <f>SUM(T4:T7)</f>
        <v>0</v>
      </c>
    </row>
    <row r="5" spans="1:21" s="6" customFormat="1" ht="14.25" customHeight="1">
      <c r="A5" s="1741"/>
      <c r="B5" s="921"/>
      <c r="C5" s="1716"/>
      <c r="D5" s="1717"/>
      <c r="E5" s="1718"/>
      <c r="F5" s="1716"/>
      <c r="G5" s="1717"/>
      <c r="H5" s="1718"/>
      <c r="I5" s="896"/>
      <c r="J5" s="897"/>
      <c r="K5" s="1796"/>
      <c r="L5" s="1797"/>
      <c r="M5" s="897"/>
      <c r="N5" s="896"/>
      <c r="O5" s="704"/>
      <c r="P5" s="117"/>
      <c r="Q5" s="960"/>
      <c r="R5" s="1046" t="s">
        <v>634</v>
      </c>
      <c r="S5" s="707">
        <v>1</v>
      </c>
      <c r="T5" s="798"/>
      <c r="U5" s="1795"/>
    </row>
    <row r="6" spans="1:21" s="6" customFormat="1" ht="14.25" customHeight="1">
      <c r="A6" s="1741"/>
      <c r="B6" s="921"/>
      <c r="C6" s="1716"/>
      <c r="D6" s="1717"/>
      <c r="E6" s="1718"/>
      <c r="F6" s="1716"/>
      <c r="G6" s="1717"/>
      <c r="H6" s="1718"/>
      <c r="I6" s="896"/>
      <c r="J6" s="897"/>
      <c r="K6" s="1796"/>
      <c r="L6" s="1797"/>
      <c r="M6" s="897"/>
      <c r="N6" s="896"/>
      <c r="O6" s="704"/>
      <c r="P6" s="117"/>
      <c r="Q6" s="960"/>
      <c r="R6" s="896" t="s">
        <v>30</v>
      </c>
      <c r="S6" s="707">
        <v>1</v>
      </c>
      <c r="T6" s="798"/>
      <c r="U6" s="1795"/>
    </row>
    <row r="7" spans="1:21" s="6" customFormat="1" ht="14.25" customHeight="1" thickBot="1">
      <c r="A7" s="1740"/>
      <c r="B7" s="921"/>
      <c r="C7" s="1719"/>
      <c r="D7" s="1720"/>
      <c r="E7" s="1721"/>
      <c r="F7" s="1719"/>
      <c r="G7" s="1720"/>
      <c r="H7" s="1721"/>
      <c r="I7" s="920"/>
      <c r="J7" s="921"/>
      <c r="K7" s="1798"/>
      <c r="L7" s="1799"/>
      <c r="M7" s="921"/>
      <c r="N7" s="920"/>
      <c r="O7" s="1047"/>
      <c r="P7" s="1048"/>
      <c r="Q7" s="1049"/>
      <c r="R7" s="920" t="s">
        <v>518</v>
      </c>
      <c r="S7" s="720">
        <v>1</v>
      </c>
      <c r="T7" s="1085"/>
      <c r="U7" s="797" t="str">
        <f>"/ "&amp;SUM(S4:S7)</f>
        <v>/ 4</v>
      </c>
    </row>
    <row r="8" spans="1:21" s="13" customFormat="1" ht="15" customHeight="1">
      <c r="A8" s="1800" t="s">
        <v>20</v>
      </c>
      <c r="B8" s="942"/>
      <c r="C8" s="1742"/>
      <c r="D8" s="1743"/>
      <c r="E8" s="1744"/>
      <c r="F8" s="1742"/>
      <c r="G8" s="1743"/>
      <c r="H8" s="1744"/>
      <c r="I8" s="907"/>
      <c r="J8" s="906"/>
      <c r="K8" s="1742"/>
      <c r="L8" s="1745"/>
      <c r="M8" s="906"/>
      <c r="N8" s="907"/>
      <c r="O8" s="84" t="s">
        <v>238</v>
      </c>
      <c r="P8" s="76"/>
      <c r="Q8" s="84"/>
      <c r="R8" s="76"/>
      <c r="S8" s="696">
        <v>1</v>
      </c>
      <c r="T8" s="790"/>
      <c r="U8" s="1612">
        <f>SUM(T8:T16)</f>
        <v>0</v>
      </c>
    </row>
    <row r="9" spans="1:21" s="13" customFormat="1" ht="15" customHeight="1">
      <c r="A9" s="1801"/>
      <c r="B9" s="941"/>
      <c r="C9" s="1716"/>
      <c r="D9" s="1717"/>
      <c r="E9" s="1718"/>
      <c r="F9" s="1716"/>
      <c r="G9" s="1717"/>
      <c r="H9" s="1718"/>
      <c r="I9" s="896"/>
      <c r="J9" s="897"/>
      <c r="K9" s="1716"/>
      <c r="L9" s="1738"/>
      <c r="M9" s="897"/>
      <c r="N9" s="896"/>
      <c r="O9" s="81" t="s">
        <v>237</v>
      </c>
      <c r="P9" s="16" t="s">
        <v>195</v>
      </c>
      <c r="Q9" s="88"/>
      <c r="R9" s="86"/>
      <c r="S9" s="707">
        <v>2</v>
      </c>
      <c r="T9" s="798"/>
      <c r="U9" s="1613"/>
    </row>
    <row r="10" spans="1:21" s="13" customFormat="1" ht="15" customHeight="1">
      <c r="A10" s="1801"/>
      <c r="B10" s="954"/>
      <c r="C10" s="1716"/>
      <c r="D10" s="1717"/>
      <c r="E10" s="1718"/>
      <c r="F10" s="1716"/>
      <c r="G10" s="1717"/>
      <c r="H10" s="1718"/>
      <c r="I10" s="898"/>
      <c r="J10" s="895"/>
      <c r="K10" s="1716"/>
      <c r="L10" s="1738"/>
      <c r="M10" s="895"/>
      <c r="N10" s="898"/>
      <c r="O10" s="88" t="s">
        <v>234</v>
      </c>
      <c r="P10" s="16"/>
      <c r="Q10" s="18"/>
      <c r="R10" s="16"/>
      <c r="S10" s="700">
        <v>2</v>
      </c>
      <c r="T10" s="792"/>
      <c r="U10" s="1613"/>
    </row>
    <row r="11" spans="1:21" s="13" customFormat="1" ht="15" customHeight="1">
      <c r="A11" s="1801"/>
      <c r="B11" s="954"/>
      <c r="C11" s="1716"/>
      <c r="D11" s="1717"/>
      <c r="E11" s="1718"/>
      <c r="F11" s="1716"/>
      <c r="G11" s="1717"/>
      <c r="H11" s="1718"/>
      <c r="I11" s="898"/>
      <c r="J11" s="895"/>
      <c r="K11" s="1716"/>
      <c r="L11" s="1738"/>
      <c r="M11" s="895"/>
      <c r="N11" s="898"/>
      <c r="O11" s="88" t="s">
        <v>233</v>
      </c>
      <c r="P11" s="16"/>
      <c r="Q11" s="18"/>
      <c r="R11" s="16"/>
      <c r="S11" s="700">
        <v>1</v>
      </c>
      <c r="T11" s="792"/>
      <c r="U11" s="1613"/>
    </row>
    <row r="12" spans="1:21" s="13" customFormat="1" ht="15" customHeight="1">
      <c r="A12" s="1801"/>
      <c r="B12" s="954"/>
      <c r="C12" s="1716"/>
      <c r="D12" s="1717"/>
      <c r="E12" s="1718"/>
      <c r="F12" s="1716"/>
      <c r="G12" s="1717"/>
      <c r="H12" s="1718"/>
      <c r="I12" s="898"/>
      <c r="J12" s="895"/>
      <c r="K12" s="1716"/>
      <c r="L12" s="1738"/>
      <c r="M12" s="895"/>
      <c r="N12" s="898"/>
      <c r="O12" s="88" t="s">
        <v>232</v>
      </c>
      <c r="P12" s="117"/>
      <c r="Q12" s="18"/>
      <c r="R12" s="16"/>
      <c r="S12" s="700">
        <v>1</v>
      </c>
      <c r="T12" s="792"/>
      <c r="U12" s="1613"/>
    </row>
    <row r="13" spans="1:21" s="13" customFormat="1" ht="15" customHeight="1">
      <c r="A13" s="1801"/>
      <c r="B13" s="954"/>
      <c r="C13" s="1716"/>
      <c r="D13" s="1717"/>
      <c r="E13" s="1718"/>
      <c r="F13" s="1716"/>
      <c r="G13" s="1717"/>
      <c r="H13" s="1718"/>
      <c r="I13" s="898"/>
      <c r="J13" s="895"/>
      <c r="K13" s="1716"/>
      <c r="L13" s="1738"/>
      <c r="M13" s="895"/>
      <c r="N13" s="898"/>
      <c r="O13" s="88" t="s">
        <v>231</v>
      </c>
      <c r="P13" s="16"/>
      <c r="Q13" s="18"/>
      <c r="R13" s="16"/>
      <c r="S13" s="700">
        <v>1</v>
      </c>
      <c r="T13" s="792"/>
      <c r="U13" s="1613"/>
    </row>
    <row r="14" spans="1:21" s="13" customFormat="1" ht="15" customHeight="1">
      <c r="A14" s="1801"/>
      <c r="B14" s="954"/>
      <c r="C14" s="1716"/>
      <c r="D14" s="1717"/>
      <c r="E14" s="1718"/>
      <c r="F14" s="1716"/>
      <c r="G14" s="1717"/>
      <c r="H14" s="1718"/>
      <c r="I14" s="898"/>
      <c r="J14" s="895"/>
      <c r="K14" s="1716"/>
      <c r="L14" s="1738"/>
      <c r="M14" s="895"/>
      <c r="N14" s="898"/>
      <c r="O14" s="81" t="s">
        <v>236</v>
      </c>
      <c r="P14" s="16"/>
      <c r="Q14" s="18"/>
      <c r="R14" s="16"/>
      <c r="S14" s="700">
        <v>2</v>
      </c>
      <c r="T14" s="792"/>
      <c r="U14" s="1613"/>
    </row>
    <row r="15" spans="1:21" s="13" customFormat="1" ht="15" customHeight="1">
      <c r="A15" s="1801"/>
      <c r="B15" s="954"/>
      <c r="C15" s="1716"/>
      <c r="D15" s="1717"/>
      <c r="E15" s="1718"/>
      <c r="F15" s="1716"/>
      <c r="G15" s="1717"/>
      <c r="H15" s="1718"/>
      <c r="I15" s="898"/>
      <c r="J15" s="895"/>
      <c r="K15" s="1716"/>
      <c r="L15" s="1738"/>
      <c r="M15" s="895"/>
      <c r="N15" s="898"/>
      <c r="O15" s="88" t="s">
        <v>197</v>
      </c>
      <c r="P15" s="86"/>
      <c r="Q15" s="18"/>
      <c r="R15" s="16"/>
      <c r="S15" s="700">
        <v>1</v>
      </c>
      <c r="T15" s="792"/>
      <c r="U15" s="1613"/>
    </row>
    <row r="16" spans="1:21" s="13" customFormat="1" ht="15" customHeight="1" thickBot="1">
      <c r="A16" s="1802"/>
      <c r="B16" s="959"/>
      <c r="C16" s="1719"/>
      <c r="D16" s="1720"/>
      <c r="E16" s="1721"/>
      <c r="F16" s="1719"/>
      <c r="G16" s="1720"/>
      <c r="H16" s="1721"/>
      <c r="I16" s="1050"/>
      <c r="J16" s="1051"/>
      <c r="K16" s="1719"/>
      <c r="L16" s="1803"/>
      <c r="M16" s="1051"/>
      <c r="N16" s="1050"/>
      <c r="O16" s="1039" t="s">
        <v>372</v>
      </c>
      <c r="P16" s="1052" t="s">
        <v>519</v>
      </c>
      <c r="Q16" s="1039"/>
      <c r="R16" s="1052"/>
      <c r="S16" s="1041">
        <v>2</v>
      </c>
      <c r="T16" s="1040"/>
      <c r="U16" s="797" t="str">
        <f>"/ "&amp;SUM(S8:S16)</f>
        <v>/ 13</v>
      </c>
    </row>
    <row r="17" spans="1:21" s="13" customFormat="1" ht="15" customHeight="1">
      <c r="A17" s="1598" t="s">
        <v>21</v>
      </c>
      <c r="B17" s="904"/>
      <c r="C17" s="1716"/>
      <c r="D17" s="1717"/>
      <c r="E17" s="1718"/>
      <c r="F17" s="1716"/>
      <c r="G17" s="1717"/>
      <c r="H17" s="1718"/>
      <c r="I17" s="898"/>
      <c r="J17" s="895"/>
      <c r="K17" s="1716"/>
      <c r="L17" s="1738"/>
      <c r="M17" s="895"/>
      <c r="N17" s="898"/>
      <c r="O17" s="88"/>
      <c r="P17" s="16"/>
      <c r="Q17" s="18" t="s">
        <v>520</v>
      </c>
      <c r="R17" s="16"/>
      <c r="S17" s="700">
        <v>1</v>
      </c>
      <c r="T17" s="792"/>
      <c r="U17" s="1612">
        <f>SUM(T17:T23)</f>
        <v>0</v>
      </c>
    </row>
    <row r="18" spans="1:21" s="13" customFormat="1" ht="15" customHeight="1">
      <c r="A18" s="1607"/>
      <c r="B18" s="904"/>
      <c r="C18" s="1716"/>
      <c r="D18" s="1717"/>
      <c r="E18" s="1718"/>
      <c r="F18" s="1716"/>
      <c r="G18" s="1717"/>
      <c r="H18" s="1718"/>
      <c r="I18" s="898"/>
      <c r="J18" s="895"/>
      <c r="K18" s="1716"/>
      <c r="L18" s="1738"/>
      <c r="M18" s="895"/>
      <c r="N18" s="898"/>
      <c r="O18" s="88"/>
      <c r="P18" s="117"/>
      <c r="Q18" s="18"/>
      <c r="R18" s="16" t="s">
        <v>635</v>
      </c>
      <c r="S18" s="700">
        <v>3</v>
      </c>
      <c r="T18" s="792"/>
      <c r="U18" s="1613"/>
    </row>
    <row r="19" spans="1:21" s="13" customFormat="1" ht="15" customHeight="1">
      <c r="A19" s="1607"/>
      <c r="B19" s="904"/>
      <c r="C19" s="1716"/>
      <c r="D19" s="1717"/>
      <c r="E19" s="1718"/>
      <c r="F19" s="1716"/>
      <c r="G19" s="1717"/>
      <c r="H19" s="1718"/>
      <c r="I19" s="898"/>
      <c r="J19" s="895"/>
      <c r="K19" s="1716"/>
      <c r="L19" s="1738"/>
      <c r="M19" s="895"/>
      <c r="N19" s="898"/>
      <c r="O19" s="88"/>
      <c r="P19" s="117"/>
      <c r="Q19" s="18"/>
      <c r="R19" s="16" t="s">
        <v>636</v>
      </c>
      <c r="S19" s="700">
        <v>1</v>
      </c>
      <c r="T19" s="792"/>
      <c r="U19" s="1613"/>
    </row>
    <row r="20" spans="1:21" s="13" customFormat="1" ht="15" customHeight="1">
      <c r="A20" s="1607"/>
      <c r="B20" s="904"/>
      <c r="C20" s="1716"/>
      <c r="D20" s="1717"/>
      <c r="E20" s="1718"/>
      <c r="F20" s="1716"/>
      <c r="G20" s="1717"/>
      <c r="H20" s="1718"/>
      <c r="I20" s="898"/>
      <c r="J20" s="895"/>
      <c r="K20" s="1716"/>
      <c r="L20" s="1738"/>
      <c r="M20" s="895"/>
      <c r="N20" s="898"/>
      <c r="O20" s="88"/>
      <c r="P20" s="117"/>
      <c r="Q20" s="18"/>
      <c r="R20" s="16" t="s">
        <v>594</v>
      </c>
      <c r="S20" s="700">
        <v>1</v>
      </c>
      <c r="T20" s="792"/>
      <c r="U20" s="1613"/>
    </row>
    <row r="21" spans="1:21" s="13" customFormat="1" ht="15" customHeight="1">
      <c r="A21" s="1607"/>
      <c r="B21" s="904"/>
      <c r="C21" s="1716"/>
      <c r="D21" s="1717"/>
      <c r="E21" s="1718"/>
      <c r="F21" s="1716"/>
      <c r="G21" s="1717"/>
      <c r="H21" s="1718"/>
      <c r="I21" s="898"/>
      <c r="J21" s="895"/>
      <c r="K21" s="1716"/>
      <c r="L21" s="1738"/>
      <c r="M21" s="895"/>
      <c r="N21" s="898"/>
      <c r="O21" s="88"/>
      <c r="P21" s="117"/>
      <c r="Q21" s="18"/>
      <c r="R21" s="16" t="s">
        <v>637</v>
      </c>
      <c r="S21" s="700">
        <v>1</v>
      </c>
      <c r="T21" s="792"/>
      <c r="U21" s="1613"/>
    </row>
    <row r="22" spans="1:21" s="13" customFormat="1" ht="15" customHeight="1">
      <c r="A22" s="1607"/>
      <c r="B22" s="904"/>
      <c r="C22" s="1716"/>
      <c r="D22" s="1717"/>
      <c r="E22" s="1718"/>
      <c r="F22" s="1716"/>
      <c r="G22" s="1717"/>
      <c r="H22" s="1718"/>
      <c r="I22" s="898"/>
      <c r="J22" s="895"/>
      <c r="K22" s="1716"/>
      <c r="L22" s="1738"/>
      <c r="M22" s="895"/>
      <c r="N22" s="898"/>
      <c r="O22" s="88"/>
      <c r="P22" s="16"/>
      <c r="Q22" s="18" t="s">
        <v>638</v>
      </c>
      <c r="R22" s="16"/>
      <c r="S22" s="700">
        <v>1</v>
      </c>
      <c r="T22" s="792"/>
      <c r="U22" s="1613"/>
    </row>
    <row r="23" spans="1:21" s="13" customFormat="1" ht="17" thickBot="1">
      <c r="A23" s="1599"/>
      <c r="B23" s="954"/>
      <c r="C23" s="1719"/>
      <c r="D23" s="1720"/>
      <c r="E23" s="1721"/>
      <c r="F23" s="1719"/>
      <c r="G23" s="1720"/>
      <c r="H23" s="1721"/>
      <c r="I23" s="1048"/>
      <c r="J23" s="1047"/>
      <c r="K23" s="1719"/>
      <c r="L23" s="1803"/>
      <c r="M23" s="1047"/>
      <c r="N23" s="1048"/>
      <c r="O23" s="1053"/>
      <c r="P23" s="1054"/>
      <c r="Q23" s="1053"/>
      <c r="R23" s="1055" t="s">
        <v>639</v>
      </c>
      <c r="S23" s="711">
        <v>1</v>
      </c>
      <c r="T23" s="796"/>
      <c r="U23" s="797" t="str">
        <f>"/ "&amp;SUM(S17:S23)</f>
        <v>/ 9</v>
      </c>
    </row>
    <row r="24" spans="1:21" s="13" customFormat="1" ht="16.5">
      <c r="A24" s="1598" t="s">
        <v>47</v>
      </c>
      <c r="B24" s="941"/>
      <c r="C24" s="1742"/>
      <c r="D24" s="1743"/>
      <c r="E24" s="1744"/>
      <c r="F24" s="1742"/>
      <c r="G24" s="1743"/>
      <c r="H24" s="1744"/>
      <c r="I24" s="907"/>
      <c r="J24" s="906"/>
      <c r="K24" s="1742"/>
      <c r="L24" s="1745"/>
      <c r="M24" s="906"/>
      <c r="N24" s="907"/>
      <c r="O24" s="84" t="s">
        <v>640</v>
      </c>
      <c r="P24" s="76"/>
      <c r="Q24" s="84"/>
      <c r="R24" s="1056"/>
      <c r="S24" s="696">
        <v>1</v>
      </c>
      <c r="T24" s="790"/>
      <c r="U24" s="806">
        <f>SUM(T24:T25)</f>
        <v>0</v>
      </c>
    </row>
    <row r="25" spans="1:21" s="13" customFormat="1" ht="17" thickBot="1">
      <c r="A25" s="1599"/>
      <c r="B25" s="941"/>
      <c r="C25" s="1805"/>
      <c r="D25" s="1806"/>
      <c r="E25" s="1807"/>
      <c r="F25" s="1805"/>
      <c r="G25" s="1806"/>
      <c r="H25" s="1807"/>
      <c r="I25" s="920"/>
      <c r="J25" s="921"/>
      <c r="K25" s="1805"/>
      <c r="L25" s="1808"/>
      <c r="M25" s="921"/>
      <c r="N25" s="920"/>
      <c r="O25" s="1039"/>
      <c r="P25" s="130" t="s">
        <v>152</v>
      </c>
      <c r="Q25" s="1057"/>
      <c r="R25" s="1058"/>
      <c r="S25" s="720">
        <v>1</v>
      </c>
      <c r="T25" s="1086"/>
      <c r="U25" s="797" t="str">
        <f>"/ "&amp;SUM(S24:S25)</f>
        <v>/ 2</v>
      </c>
    </row>
    <row r="26" spans="1:21" s="13" customFormat="1" ht="15.75" customHeight="1">
      <c r="A26" s="1598" t="s">
        <v>130</v>
      </c>
      <c r="B26" s="942"/>
      <c r="C26" s="1412"/>
      <c r="D26" s="1413"/>
      <c r="E26" s="1414"/>
      <c r="F26" s="1413"/>
      <c r="G26" s="1413"/>
      <c r="H26" s="1414"/>
      <c r="I26" s="76"/>
      <c r="J26" s="77">
        <v>401</v>
      </c>
      <c r="K26" s="1412"/>
      <c r="L26" s="1415"/>
      <c r="M26" s="77"/>
      <c r="N26" s="76"/>
      <c r="O26" s="84"/>
      <c r="P26" s="76"/>
      <c r="Q26" s="963"/>
      <c r="R26" s="907"/>
      <c r="S26" s="696">
        <v>2</v>
      </c>
      <c r="T26" s="790"/>
      <c r="U26" s="1612">
        <f>SUM(T26:T37)</f>
        <v>0</v>
      </c>
    </row>
    <row r="27" spans="1:21" s="13" customFormat="1" ht="15.75" customHeight="1">
      <c r="A27" s="1607"/>
      <c r="B27" s="961"/>
      <c r="C27" s="1476"/>
      <c r="D27" s="1419"/>
      <c r="E27" s="1420"/>
      <c r="F27" s="1443"/>
      <c r="G27" s="1443"/>
      <c r="H27" s="1444"/>
      <c r="I27" s="86"/>
      <c r="J27" s="87"/>
      <c r="K27" s="1478" t="s">
        <v>391</v>
      </c>
      <c r="L27" s="1028" t="s">
        <v>641</v>
      </c>
      <c r="M27" s="87"/>
      <c r="N27" s="86"/>
      <c r="O27" s="88"/>
      <c r="P27" s="86"/>
      <c r="Q27" s="960"/>
      <c r="R27" s="896"/>
      <c r="S27" s="707">
        <v>2</v>
      </c>
      <c r="T27" s="798"/>
      <c r="U27" s="1613"/>
    </row>
    <row r="28" spans="1:21" s="13" customFormat="1" ht="15.75" customHeight="1">
      <c r="A28" s="1607"/>
      <c r="B28" s="961"/>
      <c r="C28" s="1476"/>
      <c r="D28" s="1419"/>
      <c r="E28" s="1420"/>
      <c r="F28" s="1443"/>
      <c r="G28" s="1443"/>
      <c r="H28" s="1444"/>
      <c r="I28" s="86"/>
      <c r="J28" s="87"/>
      <c r="K28" s="1478"/>
      <c r="L28" s="1028" t="s">
        <v>642</v>
      </c>
      <c r="M28" s="87"/>
      <c r="N28" s="86"/>
      <c r="O28" s="88"/>
      <c r="P28" s="86"/>
      <c r="Q28" s="960"/>
      <c r="R28" s="896"/>
      <c r="S28" s="707">
        <v>2</v>
      </c>
      <c r="T28" s="798"/>
      <c r="U28" s="1613"/>
    </row>
    <row r="29" spans="1:21" s="13" customFormat="1" ht="15.75" customHeight="1">
      <c r="A29" s="1607"/>
      <c r="B29" s="961"/>
      <c r="C29" s="1476"/>
      <c r="D29" s="1419"/>
      <c r="E29" s="1420"/>
      <c r="F29" s="1443"/>
      <c r="G29" s="1443"/>
      <c r="H29" s="1444"/>
      <c r="I29" s="86"/>
      <c r="J29" s="87"/>
      <c r="K29" s="1478"/>
      <c r="L29" s="1027" t="s">
        <v>643</v>
      </c>
      <c r="M29" s="87"/>
      <c r="N29" s="86"/>
      <c r="O29" s="88"/>
      <c r="P29" s="86"/>
      <c r="Q29" s="960"/>
      <c r="R29" s="896"/>
      <c r="S29" s="707">
        <v>2</v>
      </c>
      <c r="T29" s="798"/>
      <c r="U29" s="1613"/>
    </row>
    <row r="30" spans="1:21" s="13" customFormat="1" ht="15.75" customHeight="1">
      <c r="A30" s="1607"/>
      <c r="B30" s="961"/>
      <c r="C30" s="1476"/>
      <c r="D30" s="1419"/>
      <c r="E30" s="1420"/>
      <c r="F30" s="1443"/>
      <c r="G30" s="1443"/>
      <c r="H30" s="1444"/>
      <c r="I30" s="86"/>
      <c r="J30" s="87"/>
      <c r="K30" s="1478"/>
      <c r="L30" s="1027" t="s">
        <v>644</v>
      </c>
      <c r="M30" s="87"/>
      <c r="N30" s="86"/>
      <c r="O30" s="88"/>
      <c r="P30" s="86"/>
      <c r="Q30" s="960"/>
      <c r="R30" s="896"/>
      <c r="S30" s="707">
        <v>2</v>
      </c>
      <c r="T30" s="798"/>
      <c r="U30" s="1613"/>
    </row>
    <row r="31" spans="1:21" s="13" customFormat="1" ht="15.75" customHeight="1">
      <c r="A31" s="1607"/>
      <c r="B31" s="961"/>
      <c r="C31" s="1476"/>
      <c r="D31" s="1419"/>
      <c r="E31" s="1420"/>
      <c r="F31" s="1443"/>
      <c r="G31" s="1443"/>
      <c r="H31" s="1444"/>
      <c r="I31" s="86"/>
      <c r="J31" s="87"/>
      <c r="K31" s="1478"/>
      <c r="L31" s="1027" t="s">
        <v>645</v>
      </c>
      <c r="M31" s="87"/>
      <c r="N31" s="86"/>
      <c r="O31" s="88"/>
      <c r="P31" s="86"/>
      <c r="Q31" s="960"/>
      <c r="R31" s="896"/>
      <c r="S31" s="707">
        <v>2</v>
      </c>
      <c r="T31" s="798"/>
      <c r="U31" s="1613"/>
    </row>
    <row r="32" spans="1:21" s="13" customFormat="1" ht="15.75" customHeight="1">
      <c r="A32" s="1607"/>
      <c r="B32" s="961"/>
      <c r="C32" s="1476"/>
      <c r="D32" s="1419"/>
      <c r="E32" s="1420"/>
      <c r="F32" s="1443"/>
      <c r="G32" s="1443"/>
      <c r="H32" s="1444"/>
      <c r="I32" s="86"/>
      <c r="J32" s="87"/>
      <c r="K32" s="1478"/>
      <c r="L32" s="1027" t="s">
        <v>646</v>
      </c>
      <c r="M32" s="87"/>
      <c r="N32" s="86"/>
      <c r="O32" s="88"/>
      <c r="P32" s="86"/>
      <c r="Q32" s="960"/>
      <c r="R32" s="896"/>
      <c r="S32" s="707">
        <v>2</v>
      </c>
      <c r="T32" s="798"/>
      <c r="U32" s="1613"/>
    </row>
    <row r="33" spans="1:21" s="13" customFormat="1" ht="15.75" customHeight="1">
      <c r="A33" s="1607"/>
      <c r="B33" s="961"/>
      <c r="C33" s="1476"/>
      <c r="D33" s="1419"/>
      <c r="E33" s="1420"/>
      <c r="F33" s="1443"/>
      <c r="G33" s="1443"/>
      <c r="H33" s="1444"/>
      <c r="I33" s="86"/>
      <c r="J33" s="87"/>
      <c r="K33" s="1478"/>
      <c r="L33" s="1027" t="s">
        <v>647</v>
      </c>
      <c r="M33" s="87"/>
      <c r="N33" s="86"/>
      <c r="O33" s="88"/>
      <c r="P33" s="86"/>
      <c r="Q33" s="960"/>
      <c r="R33" s="896"/>
      <c r="S33" s="707">
        <v>2</v>
      </c>
      <c r="T33" s="798"/>
      <c r="U33" s="1613"/>
    </row>
    <row r="34" spans="1:21" s="13" customFormat="1" ht="15.75" customHeight="1">
      <c r="A34" s="1607"/>
      <c r="B34" s="961"/>
      <c r="C34" s="1476"/>
      <c r="D34" s="1419"/>
      <c r="E34" s="1420"/>
      <c r="F34" s="1443"/>
      <c r="G34" s="1443"/>
      <c r="H34" s="1444"/>
      <c r="I34" s="86"/>
      <c r="J34" s="87"/>
      <c r="K34" s="1478"/>
      <c r="L34" s="1027" t="s">
        <v>648</v>
      </c>
      <c r="M34" s="87"/>
      <c r="N34" s="86"/>
      <c r="O34" s="88"/>
      <c r="P34" s="86"/>
      <c r="Q34" s="960"/>
      <c r="R34" s="896"/>
      <c r="S34" s="707">
        <v>2</v>
      </c>
      <c r="T34" s="798"/>
      <c r="U34" s="1613"/>
    </row>
    <row r="35" spans="1:21" s="13" customFormat="1" ht="15.75" customHeight="1">
      <c r="A35" s="1607"/>
      <c r="B35" s="961"/>
      <c r="C35" s="1476"/>
      <c r="D35" s="1419"/>
      <c r="E35" s="1420"/>
      <c r="F35" s="1443"/>
      <c r="G35" s="1443"/>
      <c r="H35" s="1444"/>
      <c r="I35" s="86"/>
      <c r="J35" s="87"/>
      <c r="K35" s="1478"/>
      <c r="L35" s="1027" t="s">
        <v>649</v>
      </c>
      <c r="M35" s="87"/>
      <c r="N35" s="86"/>
      <c r="O35" s="88"/>
      <c r="P35" s="86"/>
      <c r="Q35" s="960"/>
      <c r="R35" s="896"/>
      <c r="S35" s="707">
        <v>2</v>
      </c>
      <c r="T35" s="798"/>
      <c r="U35" s="1613"/>
    </row>
    <row r="36" spans="1:21" s="13" customFormat="1" ht="15.75" customHeight="1">
      <c r="A36" s="1607"/>
      <c r="B36" s="961"/>
      <c r="C36" s="1476"/>
      <c r="D36" s="1419"/>
      <c r="E36" s="1420"/>
      <c r="F36" s="1443"/>
      <c r="G36" s="1443"/>
      <c r="H36" s="1444"/>
      <c r="I36" s="86"/>
      <c r="J36" s="87"/>
      <c r="K36" s="1478"/>
      <c r="L36" s="1027" t="s">
        <v>650</v>
      </c>
      <c r="M36" s="87"/>
      <c r="N36" s="86"/>
      <c r="O36" s="88"/>
      <c r="P36" s="86"/>
      <c r="Q36" s="960"/>
      <c r="R36" s="896"/>
      <c r="S36" s="707">
        <v>2</v>
      </c>
      <c r="T36" s="798"/>
      <c r="U36" s="1613"/>
    </row>
    <row r="37" spans="1:21" s="13" customFormat="1" ht="15.75" customHeight="1" thickBot="1">
      <c r="A37" s="1599"/>
      <c r="B37" s="1059"/>
      <c r="C37" s="1422"/>
      <c r="D37" s="1423"/>
      <c r="E37" s="1424"/>
      <c r="F37" s="1423"/>
      <c r="G37" s="1423"/>
      <c r="H37" s="1424"/>
      <c r="I37" s="1054"/>
      <c r="J37" s="149"/>
      <c r="K37" s="1804"/>
      <c r="L37" s="1027" t="s">
        <v>651</v>
      </c>
      <c r="M37" s="149"/>
      <c r="N37" s="1054"/>
      <c r="O37" s="1053"/>
      <c r="P37" s="1054"/>
      <c r="Q37" s="1060"/>
      <c r="R37" s="1048"/>
      <c r="S37" s="711">
        <v>2</v>
      </c>
      <c r="T37" s="796"/>
      <c r="U37" s="797" t="str">
        <f>"/ "&amp;SUM(S26:S37)</f>
        <v>/ 24</v>
      </c>
    </row>
    <row r="38" spans="1:21" s="13" customFormat="1" ht="15.75" customHeight="1" thickBot="1">
      <c r="A38" s="1598" t="s">
        <v>129</v>
      </c>
      <c r="B38" s="955"/>
      <c r="C38" s="1412"/>
      <c r="D38" s="1413"/>
      <c r="E38" s="1414"/>
      <c r="F38" s="1412"/>
      <c r="G38" s="1413"/>
      <c r="H38" s="1414"/>
      <c r="I38" s="76"/>
      <c r="J38" s="77"/>
      <c r="K38" s="1061"/>
      <c r="L38" s="1033"/>
      <c r="M38" s="77" t="s">
        <v>26</v>
      </c>
      <c r="N38" s="1062"/>
      <c r="O38" s="1063"/>
      <c r="P38" s="76"/>
      <c r="Q38" s="1064"/>
      <c r="R38" s="907"/>
      <c r="S38" s="696">
        <v>2</v>
      </c>
      <c r="T38" s="790"/>
      <c r="U38" s="1612">
        <f>SUM(T38:T48)</f>
        <v>0</v>
      </c>
    </row>
    <row r="39" spans="1:21" s="13" customFormat="1" ht="15.75" customHeight="1" thickBot="1">
      <c r="A39" s="1607"/>
      <c r="B39" s="955"/>
      <c r="C39" s="1476"/>
      <c r="D39" s="1419"/>
      <c r="E39" s="1420"/>
      <c r="F39" s="1418"/>
      <c r="G39" s="1419"/>
      <c r="H39" s="1420"/>
      <c r="I39" s="16"/>
      <c r="J39" s="81"/>
      <c r="K39" s="1029"/>
      <c r="L39" s="16"/>
      <c r="M39" s="81"/>
      <c r="N39" s="16" t="s">
        <v>415</v>
      </c>
      <c r="O39" s="100"/>
      <c r="P39" s="16"/>
      <c r="Q39" s="939"/>
      <c r="R39" s="898"/>
      <c r="S39" s="700">
        <v>2</v>
      </c>
      <c r="T39" s="792"/>
      <c r="U39" s="1613"/>
    </row>
    <row r="40" spans="1:21" s="13" customFormat="1" ht="15.75" customHeight="1">
      <c r="A40" s="1607"/>
      <c r="B40" s="942"/>
      <c r="C40" s="1476"/>
      <c r="D40" s="1419"/>
      <c r="E40" s="1420"/>
      <c r="F40" s="1418"/>
      <c r="G40" s="1419"/>
      <c r="H40" s="1420"/>
      <c r="I40" s="16"/>
      <c r="J40" s="81"/>
      <c r="K40" s="1029"/>
      <c r="L40" s="1027"/>
      <c r="M40" s="81"/>
      <c r="N40" s="16" t="s">
        <v>560</v>
      </c>
      <c r="O40" s="101"/>
      <c r="P40" s="16"/>
      <c r="Q40" s="953"/>
      <c r="R40" s="898"/>
      <c r="S40" s="700">
        <v>2</v>
      </c>
      <c r="T40" s="792"/>
      <c r="U40" s="1613"/>
    </row>
    <row r="41" spans="1:21" s="13" customFormat="1" ht="15.75" customHeight="1">
      <c r="A41" s="1607"/>
      <c r="B41" s="954"/>
      <c r="C41" s="1476"/>
      <c r="D41" s="1419"/>
      <c r="E41" s="1420"/>
      <c r="F41" s="1418"/>
      <c r="G41" s="1419"/>
      <c r="H41" s="1420"/>
      <c r="I41" s="16"/>
      <c r="J41" s="81"/>
      <c r="K41" s="1038"/>
      <c r="L41" s="1027"/>
      <c r="M41" s="118" t="s">
        <v>652</v>
      </c>
      <c r="N41" s="16"/>
      <c r="O41" s="101"/>
      <c r="P41" s="16"/>
      <c r="Q41" s="953"/>
      <c r="R41" s="898"/>
      <c r="S41" s="700">
        <v>2</v>
      </c>
      <c r="T41" s="792"/>
      <c r="U41" s="1613"/>
    </row>
    <row r="42" spans="1:21" s="13" customFormat="1" ht="15.75" customHeight="1">
      <c r="A42" s="1607"/>
      <c r="B42" s="954"/>
      <c r="C42" s="1476"/>
      <c r="D42" s="1419"/>
      <c r="E42" s="1420"/>
      <c r="F42" s="1418"/>
      <c r="G42" s="1419"/>
      <c r="H42" s="1420"/>
      <c r="I42" s="16"/>
      <c r="J42" s="81"/>
      <c r="K42" s="1038"/>
      <c r="L42" s="1027"/>
      <c r="M42" s="1065" t="s">
        <v>653</v>
      </c>
      <c r="N42" s="16"/>
      <c r="O42" s="101"/>
      <c r="P42" s="16"/>
      <c r="Q42" s="953"/>
      <c r="R42" s="898"/>
      <c r="S42" s="700">
        <v>2</v>
      </c>
      <c r="T42" s="792"/>
      <c r="U42" s="1613"/>
    </row>
    <row r="43" spans="1:21" s="13" customFormat="1" ht="15.75" customHeight="1">
      <c r="A43" s="1607"/>
      <c r="B43" s="954"/>
      <c r="C43" s="1476"/>
      <c r="D43" s="1419"/>
      <c r="E43" s="1420"/>
      <c r="F43" s="1418"/>
      <c r="G43" s="1419"/>
      <c r="H43" s="1420"/>
      <c r="I43" s="16"/>
      <c r="J43" s="81"/>
      <c r="K43" s="1038"/>
      <c r="L43" s="1025"/>
      <c r="M43" s="1065"/>
      <c r="N43" s="16" t="s">
        <v>654</v>
      </c>
      <c r="O43" s="101"/>
      <c r="P43" s="16"/>
      <c r="Q43" s="953"/>
      <c r="R43" s="898"/>
      <c r="S43" s="700">
        <v>2</v>
      </c>
      <c r="T43" s="792"/>
      <c r="U43" s="1613"/>
    </row>
    <row r="44" spans="1:21" s="13" customFormat="1" ht="15.75" customHeight="1">
      <c r="A44" s="1607"/>
      <c r="B44" s="899"/>
      <c r="C44" s="1476"/>
      <c r="D44" s="1419"/>
      <c r="E44" s="1420"/>
      <c r="F44" s="1418"/>
      <c r="G44" s="1419"/>
      <c r="H44" s="1420"/>
      <c r="I44" s="86"/>
      <c r="J44" s="87"/>
      <c r="K44" s="1038"/>
      <c r="L44" s="1028"/>
      <c r="M44" s="87"/>
      <c r="N44" s="86" t="s">
        <v>655</v>
      </c>
      <c r="O44" s="105"/>
      <c r="P44" s="117"/>
      <c r="Q44" s="922"/>
      <c r="R44" s="918"/>
      <c r="S44" s="700">
        <v>2</v>
      </c>
      <c r="T44" s="798"/>
      <c r="U44" s="1613"/>
    </row>
    <row r="45" spans="1:21" s="13" customFormat="1" ht="15.75" customHeight="1">
      <c r="A45" s="1607"/>
      <c r="B45" s="899"/>
      <c r="C45" s="1476"/>
      <c r="D45" s="1419"/>
      <c r="E45" s="1420"/>
      <c r="F45" s="1418"/>
      <c r="G45" s="1419"/>
      <c r="H45" s="1420"/>
      <c r="I45" s="86"/>
      <c r="J45" s="87"/>
      <c r="K45" s="1038"/>
      <c r="L45" s="1028"/>
      <c r="M45" s="87"/>
      <c r="N45" s="86" t="s">
        <v>656</v>
      </c>
      <c r="O45" s="105"/>
      <c r="P45" s="117"/>
      <c r="Q45" s="922"/>
      <c r="R45" s="918"/>
      <c r="S45" s="700">
        <v>2</v>
      </c>
      <c r="T45" s="798"/>
      <c r="U45" s="1613"/>
    </row>
    <row r="46" spans="1:21" s="13" customFormat="1" ht="15.75" customHeight="1">
      <c r="A46" s="1607"/>
      <c r="B46" s="899"/>
      <c r="C46" s="1476"/>
      <c r="D46" s="1419"/>
      <c r="E46" s="1420"/>
      <c r="F46" s="1418"/>
      <c r="G46" s="1419"/>
      <c r="H46" s="1420"/>
      <c r="I46" s="86"/>
      <c r="J46" s="87"/>
      <c r="K46" s="1038"/>
      <c r="L46" s="1028"/>
      <c r="M46" s="87"/>
      <c r="N46" s="86" t="s">
        <v>242</v>
      </c>
      <c r="O46" s="105"/>
      <c r="P46" s="117"/>
      <c r="Q46" s="922"/>
      <c r="R46" s="918"/>
      <c r="S46" s="700">
        <v>2</v>
      </c>
      <c r="T46" s="798"/>
      <c r="U46" s="1613"/>
    </row>
    <row r="47" spans="1:21" s="13" customFormat="1" ht="15.75" customHeight="1">
      <c r="A47" s="1607"/>
      <c r="B47" s="899"/>
      <c r="C47" s="1476"/>
      <c r="D47" s="1419"/>
      <c r="E47" s="1420"/>
      <c r="F47" s="1418"/>
      <c r="G47" s="1419"/>
      <c r="H47" s="1420"/>
      <c r="I47" s="86"/>
      <c r="J47" s="87"/>
      <c r="K47" s="1038"/>
      <c r="L47" s="1028"/>
      <c r="M47" s="87"/>
      <c r="N47" s="1066" t="s">
        <v>657</v>
      </c>
      <c r="O47" s="105"/>
      <c r="P47" s="117"/>
      <c r="Q47" s="922"/>
      <c r="R47" s="918"/>
      <c r="S47" s="700">
        <v>2</v>
      </c>
      <c r="T47" s="798"/>
      <c r="U47" s="1613"/>
    </row>
    <row r="48" spans="1:21" s="13" customFormat="1" ht="15.75" customHeight="1" thickBot="1">
      <c r="A48" s="1599"/>
      <c r="B48" s="1059"/>
      <c r="C48" s="1809"/>
      <c r="D48" s="1423"/>
      <c r="E48" s="1424"/>
      <c r="F48" s="1422"/>
      <c r="G48" s="1423"/>
      <c r="H48" s="1424"/>
      <c r="I48" s="1052"/>
      <c r="J48" s="1035"/>
      <c r="K48" s="1067"/>
      <c r="L48" s="1037"/>
      <c r="M48" s="1035"/>
      <c r="N48" s="1052" t="s">
        <v>421</v>
      </c>
      <c r="O48" s="1068"/>
      <c r="P48" s="1054"/>
      <c r="Q48" s="1069"/>
      <c r="R48" s="1048"/>
      <c r="S48" s="1041">
        <v>2</v>
      </c>
      <c r="T48" s="1040"/>
      <c r="U48" s="797" t="str">
        <f>"/ "&amp;SUM(S38:S48)</f>
        <v>/ 22</v>
      </c>
    </row>
    <row r="49" spans="1:25" s="13" customFormat="1" ht="15.75" customHeight="1" thickBot="1">
      <c r="A49" s="1598" t="s">
        <v>128</v>
      </c>
      <c r="B49" s="1070"/>
      <c r="C49" s="1810" t="s">
        <v>658</v>
      </c>
      <c r="D49" s="1413"/>
      <c r="E49" s="1414"/>
      <c r="F49" s="1412"/>
      <c r="G49" s="1413"/>
      <c r="H49" s="1414"/>
      <c r="I49" s="76"/>
      <c r="J49" s="77"/>
      <c r="K49" s="1061"/>
      <c r="L49" s="1033"/>
      <c r="M49" s="77"/>
      <c r="N49" s="1071"/>
      <c r="O49" s="1072"/>
      <c r="P49" s="1034"/>
      <c r="Q49" s="1073"/>
      <c r="R49" s="1042"/>
      <c r="S49" s="696">
        <v>1</v>
      </c>
      <c r="T49" s="790"/>
      <c r="U49" s="1612">
        <f>SUM(T49:T62)</f>
        <v>0</v>
      </c>
    </row>
    <row r="50" spans="1:25" s="13" customFormat="1" ht="15.75" customHeight="1" thickTop="1">
      <c r="A50" s="1607"/>
      <c r="B50" s="942"/>
      <c r="C50" s="1418" t="s">
        <v>659</v>
      </c>
      <c r="D50" s="1419"/>
      <c r="E50" s="1420"/>
      <c r="F50" s="1418"/>
      <c r="G50" s="1419"/>
      <c r="H50" s="1420"/>
      <c r="I50" s="16"/>
      <c r="J50" s="81"/>
      <c r="K50" s="1074"/>
      <c r="L50" s="1027"/>
      <c r="M50" s="81"/>
      <c r="N50" s="99"/>
      <c r="O50" s="100"/>
      <c r="P50" s="1027"/>
      <c r="Q50" s="939"/>
      <c r="R50" s="1043"/>
      <c r="S50" s="700">
        <v>1</v>
      </c>
      <c r="T50" s="792"/>
      <c r="U50" s="1613"/>
      <c r="W50" s="14"/>
      <c r="X50" s="14"/>
      <c r="Y50" s="14"/>
    </row>
    <row r="51" spans="1:25" s="13" customFormat="1" ht="15.75" customHeight="1">
      <c r="A51" s="1607"/>
      <c r="B51" s="941"/>
      <c r="C51" s="1418" t="s">
        <v>660</v>
      </c>
      <c r="D51" s="1419"/>
      <c r="E51" s="1420"/>
      <c r="F51" s="1418"/>
      <c r="G51" s="1419"/>
      <c r="H51" s="1420"/>
      <c r="I51" s="16"/>
      <c r="J51" s="81"/>
      <c r="K51" s="1074"/>
      <c r="L51" s="1027"/>
      <c r="M51" s="81"/>
      <c r="N51" s="99"/>
      <c r="O51" s="100"/>
      <c r="P51" s="1027"/>
      <c r="Q51" s="939"/>
      <c r="R51" s="1043"/>
      <c r="S51" s="700">
        <v>1</v>
      </c>
      <c r="T51" s="792"/>
      <c r="U51" s="1613"/>
      <c r="W51" s="14"/>
      <c r="X51" s="14"/>
      <c r="Y51" s="14"/>
    </row>
    <row r="52" spans="1:25" s="13" customFormat="1" ht="15.75" customHeight="1">
      <c r="A52" s="1607"/>
      <c r="B52" s="941"/>
      <c r="C52" s="1418" t="s">
        <v>661</v>
      </c>
      <c r="D52" s="1419"/>
      <c r="E52" s="1420"/>
      <c r="F52" s="1418"/>
      <c r="G52" s="1419"/>
      <c r="H52" s="1420"/>
      <c r="I52" s="16"/>
      <c r="J52" s="81"/>
      <c r="K52" s="1074"/>
      <c r="L52" s="1027"/>
      <c r="M52" s="81"/>
      <c r="N52" s="99"/>
      <c r="O52" s="100"/>
      <c r="P52" s="1027"/>
      <c r="Q52" s="939"/>
      <c r="R52" s="1043"/>
      <c r="S52" s="700">
        <v>1</v>
      </c>
      <c r="T52" s="792"/>
      <c r="U52" s="1613"/>
      <c r="W52" s="14"/>
      <c r="X52" s="14"/>
      <c r="Y52" s="14"/>
    </row>
    <row r="53" spans="1:25" s="13" customFormat="1" ht="15.75" customHeight="1">
      <c r="A53" s="1607"/>
      <c r="B53" s="941"/>
      <c r="C53" s="1476" t="s">
        <v>662</v>
      </c>
      <c r="D53" s="1419"/>
      <c r="E53" s="1420"/>
      <c r="F53" s="1418"/>
      <c r="G53" s="1419"/>
      <c r="H53" s="1420"/>
      <c r="I53" s="16"/>
      <c r="J53" s="81"/>
      <c r="K53" s="1074"/>
      <c r="L53" s="1027"/>
      <c r="M53" s="81"/>
      <c r="N53" s="99"/>
      <c r="O53" s="100"/>
      <c r="P53" s="1027"/>
      <c r="Q53" s="939"/>
      <c r="R53" s="1043"/>
      <c r="S53" s="700">
        <v>1</v>
      </c>
      <c r="T53" s="792"/>
      <c r="U53" s="1613"/>
      <c r="W53" s="14"/>
      <c r="X53" s="14"/>
      <c r="Y53" s="14"/>
    </row>
    <row r="54" spans="1:25" s="13" customFormat="1" ht="15.75" customHeight="1">
      <c r="A54" s="1607"/>
      <c r="B54" s="941"/>
      <c r="C54" s="1476" t="s">
        <v>663</v>
      </c>
      <c r="D54" s="1419"/>
      <c r="E54" s="1420"/>
      <c r="F54" s="1418"/>
      <c r="G54" s="1419"/>
      <c r="H54" s="1420"/>
      <c r="I54" s="16"/>
      <c r="J54" s="81"/>
      <c r="K54" s="1074"/>
      <c r="L54" s="1027"/>
      <c r="M54" s="81"/>
      <c r="N54" s="99"/>
      <c r="O54" s="100"/>
      <c r="P54" s="1027"/>
      <c r="Q54" s="939"/>
      <c r="R54" s="1043"/>
      <c r="S54" s="700">
        <v>1</v>
      </c>
      <c r="T54" s="792"/>
      <c r="U54" s="1613"/>
      <c r="W54" s="14"/>
      <c r="X54" s="14"/>
      <c r="Y54" s="14"/>
    </row>
    <row r="55" spans="1:25" s="13" customFormat="1" ht="15.75" customHeight="1">
      <c r="A55" s="1607"/>
      <c r="B55" s="941"/>
      <c r="C55" s="1476" t="s">
        <v>664</v>
      </c>
      <c r="D55" s="1419"/>
      <c r="E55" s="1420"/>
      <c r="F55" s="1418"/>
      <c r="G55" s="1419"/>
      <c r="H55" s="1420"/>
      <c r="I55" s="16"/>
      <c r="J55" s="81"/>
      <c r="K55" s="1074"/>
      <c r="L55" s="1027"/>
      <c r="M55" s="81"/>
      <c r="N55" s="99"/>
      <c r="O55" s="100"/>
      <c r="P55" s="1027"/>
      <c r="Q55" s="939"/>
      <c r="R55" s="1043"/>
      <c r="S55" s="700">
        <v>1</v>
      </c>
      <c r="T55" s="792"/>
      <c r="U55" s="1613"/>
      <c r="W55" s="14"/>
      <c r="X55" s="14"/>
      <c r="Y55" s="14"/>
    </row>
    <row r="56" spans="1:25" s="13" customFormat="1" ht="15.75" customHeight="1">
      <c r="A56" s="1607"/>
      <c r="B56" s="904"/>
      <c r="C56" s="1476" t="s">
        <v>665</v>
      </c>
      <c r="D56" s="1419"/>
      <c r="E56" s="1420"/>
      <c r="F56" s="1418"/>
      <c r="G56" s="1419"/>
      <c r="H56" s="1420"/>
      <c r="I56" s="16"/>
      <c r="J56" s="81"/>
      <c r="K56" s="1074"/>
      <c r="L56" s="1027"/>
      <c r="M56" s="81"/>
      <c r="N56" s="99"/>
      <c r="O56" s="100"/>
      <c r="P56" s="1027"/>
      <c r="Q56" s="939"/>
      <c r="R56" s="1043"/>
      <c r="S56" s="700">
        <v>1</v>
      </c>
      <c r="T56" s="792"/>
      <c r="U56" s="1613"/>
      <c r="W56" s="14"/>
      <c r="X56" s="14"/>
      <c r="Y56" s="14"/>
    </row>
    <row r="57" spans="1:25" s="13" customFormat="1" ht="15.75" customHeight="1">
      <c r="A57" s="1607"/>
      <c r="B57" s="904"/>
      <c r="C57" s="1418" t="s">
        <v>666</v>
      </c>
      <c r="D57" s="1419"/>
      <c r="E57" s="1420"/>
      <c r="F57" s="1024"/>
      <c r="G57" s="1025"/>
      <c r="H57" s="1026"/>
      <c r="I57" s="16"/>
      <c r="J57" s="81"/>
      <c r="K57" s="1074"/>
      <c r="L57" s="1027"/>
      <c r="M57" s="81"/>
      <c r="N57" s="99"/>
      <c r="O57" s="100"/>
      <c r="P57" s="1027"/>
      <c r="Q57" s="939"/>
      <c r="R57" s="1043"/>
      <c r="S57" s="700">
        <v>1</v>
      </c>
      <c r="T57" s="792"/>
      <c r="U57" s="1613"/>
      <c r="W57" s="14"/>
      <c r="X57" s="14"/>
      <c r="Y57" s="14"/>
    </row>
    <row r="58" spans="1:25" s="13" customFormat="1" ht="15.75" customHeight="1">
      <c r="A58" s="1607"/>
      <c r="B58" s="904"/>
      <c r="C58" s="1418" t="s">
        <v>667</v>
      </c>
      <c r="D58" s="1419"/>
      <c r="E58" s="1420"/>
      <c r="F58" s="1024"/>
      <c r="G58" s="1025"/>
      <c r="H58" s="1026"/>
      <c r="I58" s="16"/>
      <c r="J58" s="81"/>
      <c r="K58" s="1074"/>
      <c r="L58" s="1027"/>
      <c r="M58" s="81"/>
      <c r="N58" s="99"/>
      <c r="O58" s="100"/>
      <c r="P58" s="1027"/>
      <c r="Q58" s="939"/>
      <c r="R58" s="1043"/>
      <c r="S58" s="700">
        <v>1</v>
      </c>
      <c r="T58" s="792"/>
      <c r="U58" s="1613"/>
      <c r="W58" s="14"/>
      <c r="X58" s="14"/>
      <c r="Y58" s="14"/>
    </row>
    <row r="59" spans="1:25" s="13" customFormat="1" ht="15.75" customHeight="1">
      <c r="A59" s="1607"/>
      <c r="B59" s="899"/>
      <c r="C59" s="1476"/>
      <c r="D59" s="1419"/>
      <c r="E59" s="1420"/>
      <c r="F59" s="1418" t="s">
        <v>668</v>
      </c>
      <c r="G59" s="1419"/>
      <c r="H59" s="1420"/>
      <c r="I59" s="16"/>
      <c r="J59" s="81"/>
      <c r="K59" s="1074"/>
      <c r="L59" s="1027"/>
      <c r="M59" s="81"/>
      <c r="N59" s="99"/>
      <c r="O59" s="100"/>
      <c r="P59" s="1027"/>
      <c r="Q59" s="939"/>
      <c r="R59" s="1043"/>
      <c r="S59" s="700">
        <v>2</v>
      </c>
      <c r="T59" s="792"/>
      <c r="U59" s="1613"/>
      <c r="W59" s="14"/>
      <c r="X59" s="17"/>
      <c r="Y59" s="14"/>
    </row>
    <row r="60" spans="1:25" s="13" customFormat="1" ht="15.75" customHeight="1">
      <c r="A60" s="1607"/>
      <c r="B60" s="904"/>
      <c r="C60" s="1811" t="s">
        <v>669</v>
      </c>
      <c r="D60" s="1812"/>
      <c r="E60" s="1813"/>
      <c r="F60" s="1418"/>
      <c r="G60" s="1419"/>
      <c r="H60" s="1420"/>
      <c r="I60" s="16"/>
      <c r="J60" s="81"/>
      <c r="K60" s="1074"/>
      <c r="L60" s="1025"/>
      <c r="M60" s="81"/>
      <c r="N60" s="99"/>
      <c r="O60" s="100"/>
      <c r="P60" s="1027"/>
      <c r="Q60" s="939"/>
      <c r="R60" s="1043"/>
      <c r="S60" s="700">
        <v>3</v>
      </c>
      <c r="T60" s="792"/>
      <c r="U60" s="1613"/>
      <c r="W60" s="14"/>
      <c r="X60" s="17"/>
      <c r="Y60" s="14"/>
    </row>
    <row r="61" spans="1:25" s="13" customFormat="1" ht="15.75" customHeight="1">
      <c r="A61" s="1607"/>
      <c r="B61" s="904"/>
      <c r="C61" s="1476" t="s">
        <v>670</v>
      </c>
      <c r="D61" s="1419"/>
      <c r="E61" s="1420"/>
      <c r="F61" s="1418"/>
      <c r="G61" s="1419"/>
      <c r="H61" s="1420"/>
      <c r="I61" s="117"/>
      <c r="J61" s="118"/>
      <c r="K61" s="1074"/>
      <c r="L61" s="1030"/>
      <c r="M61" s="118"/>
      <c r="N61" s="120"/>
      <c r="O61" s="193"/>
      <c r="P61" s="1032"/>
      <c r="Q61" s="1075"/>
      <c r="R61" s="909"/>
      <c r="S61" s="700">
        <v>1</v>
      </c>
      <c r="T61" s="794"/>
      <c r="U61" s="1613"/>
      <c r="W61" s="14"/>
      <c r="X61" s="17"/>
      <c r="Y61" s="14"/>
    </row>
    <row r="62" spans="1:25" s="13" customFormat="1" ht="15.75" customHeight="1" thickBot="1">
      <c r="A62" s="1599"/>
      <c r="B62" s="959"/>
      <c r="C62" s="1809" t="s">
        <v>671</v>
      </c>
      <c r="D62" s="1423"/>
      <c r="E62" s="1424"/>
      <c r="F62" s="1422"/>
      <c r="G62" s="1423"/>
      <c r="H62" s="1424"/>
      <c r="I62" s="1054"/>
      <c r="J62" s="149"/>
      <c r="K62" s="1076"/>
      <c r="L62" s="1054"/>
      <c r="M62" s="149"/>
      <c r="N62" s="1077"/>
      <c r="O62" s="1078"/>
      <c r="P62" s="1031"/>
      <c r="Q62" s="1079"/>
      <c r="R62" s="1080"/>
      <c r="S62" s="711">
        <v>1</v>
      </c>
      <c r="T62" s="796"/>
      <c r="U62" s="797" t="str">
        <f>"/ "&amp;SUM(S49:S62)</f>
        <v>/ 17</v>
      </c>
      <c r="W62" s="14"/>
      <c r="X62" s="14"/>
      <c r="Y62" s="14"/>
    </row>
    <row r="63" spans="1:25" s="13" customFormat="1" ht="15.75" customHeight="1">
      <c r="A63" s="1607" t="s">
        <v>127</v>
      </c>
      <c r="B63" s="904"/>
      <c r="C63" s="1442"/>
      <c r="D63" s="1443"/>
      <c r="E63" s="1444"/>
      <c r="F63" s="1442"/>
      <c r="G63" s="1443"/>
      <c r="H63" s="1444"/>
      <c r="I63" s="1081" t="s">
        <v>672</v>
      </c>
      <c r="J63" s="87"/>
      <c r="K63" s="1442"/>
      <c r="L63" s="1460"/>
      <c r="M63" s="87"/>
      <c r="N63" s="104"/>
      <c r="O63" s="128"/>
      <c r="P63" s="1036"/>
      <c r="Q63" s="924"/>
      <c r="R63" s="900"/>
      <c r="S63" s="707">
        <v>2</v>
      </c>
      <c r="T63" s="798"/>
      <c r="U63" s="1612">
        <f>SUM(T63:T65)</f>
        <v>0</v>
      </c>
      <c r="W63" s="14"/>
      <c r="X63" s="14"/>
      <c r="Y63" s="14"/>
    </row>
    <row r="64" spans="1:25" s="13" customFormat="1" ht="15" customHeight="1">
      <c r="A64" s="1607"/>
      <c r="B64" s="899"/>
      <c r="C64" s="1442"/>
      <c r="D64" s="1443"/>
      <c r="E64" s="1444"/>
      <c r="F64" s="1442"/>
      <c r="G64" s="1443"/>
      <c r="H64" s="1444"/>
      <c r="I64" s="1081" t="s">
        <v>673</v>
      </c>
      <c r="J64" s="87"/>
      <c r="K64" s="1418"/>
      <c r="L64" s="1421"/>
      <c r="M64" s="87"/>
      <c r="N64" s="86"/>
      <c r="O64" s="18"/>
      <c r="P64" s="16"/>
      <c r="Q64" s="1082"/>
      <c r="R64" s="898"/>
      <c r="S64" s="700">
        <v>2</v>
      </c>
      <c r="T64" s="792"/>
      <c r="U64" s="1613"/>
      <c r="W64" s="14"/>
      <c r="X64" s="14"/>
      <c r="Y64" s="14"/>
    </row>
    <row r="65" spans="1:25" s="13" customFormat="1" ht="15" customHeight="1" thickBot="1">
      <c r="A65" s="1599"/>
      <c r="B65" s="1059"/>
      <c r="C65" s="1442"/>
      <c r="D65" s="1443"/>
      <c r="E65" s="1444"/>
      <c r="F65" s="1422"/>
      <c r="G65" s="1423"/>
      <c r="H65" s="1424"/>
      <c r="I65" s="1083" t="s">
        <v>674</v>
      </c>
      <c r="J65" s="1035"/>
      <c r="K65" s="1422"/>
      <c r="L65" s="1425"/>
      <c r="M65" s="1035"/>
      <c r="N65" s="1052"/>
      <c r="O65" s="1053"/>
      <c r="P65" s="1054"/>
      <c r="Q65" s="1060"/>
      <c r="R65" s="1048"/>
      <c r="S65" s="1041">
        <v>2</v>
      </c>
      <c r="T65" s="1040"/>
      <c r="U65" s="797" t="str">
        <f>"/ "&amp;SUM(S63:S65)</f>
        <v>/ 6</v>
      </c>
    </row>
    <row r="66" spans="1:25" s="13" customFormat="1" ht="15" customHeight="1">
      <c r="A66" s="1746" t="s">
        <v>81</v>
      </c>
      <c r="B66" s="893"/>
      <c r="C66" s="1730"/>
      <c r="D66" s="1731"/>
      <c r="E66" s="1731"/>
      <c r="F66" s="1731"/>
      <c r="G66" s="1731"/>
      <c r="H66" s="1731"/>
      <c r="I66" s="1731"/>
      <c r="J66" s="1731"/>
      <c r="K66" s="1731"/>
      <c r="L66" s="1731"/>
      <c r="M66" s="1731"/>
      <c r="N66" s="1731"/>
      <c r="O66" s="1731"/>
      <c r="P66" s="1732"/>
      <c r="Q66" s="1044"/>
      <c r="R66" s="1044"/>
      <c r="S66" s="1693">
        <v>3</v>
      </c>
      <c r="T66" s="1671"/>
      <c r="U66" s="819">
        <f>T66</f>
        <v>0</v>
      </c>
    </row>
    <row r="67" spans="1:25" s="13" customFormat="1" ht="15" customHeight="1" thickBot="1">
      <c r="A67" s="1747"/>
      <c r="B67" s="892"/>
      <c r="C67" s="1733"/>
      <c r="D67" s="1734"/>
      <c r="E67" s="1734"/>
      <c r="F67" s="1734"/>
      <c r="G67" s="1734"/>
      <c r="H67" s="1734"/>
      <c r="I67" s="1734"/>
      <c r="J67" s="1734"/>
      <c r="K67" s="1734"/>
      <c r="L67" s="1734"/>
      <c r="M67" s="1734"/>
      <c r="N67" s="1734"/>
      <c r="O67" s="1734"/>
      <c r="P67" s="1735"/>
      <c r="Q67" s="1045"/>
      <c r="R67" s="1045"/>
      <c r="S67" s="1694"/>
      <c r="T67" s="1672"/>
      <c r="U67" s="822" t="str">
        <f>"/ "&amp;SUM(S66)</f>
        <v>/ 3</v>
      </c>
      <c r="V67" s="891"/>
      <c r="W67" s="7"/>
      <c r="X67" s="6"/>
    </row>
    <row r="68" spans="1:25" ht="13.5" customHeight="1">
      <c r="A68" s="1739" t="s">
        <v>1</v>
      </c>
      <c r="B68" s="1673" t="s">
        <v>2</v>
      </c>
      <c r="C68" s="1674"/>
      <c r="D68" s="1674"/>
      <c r="E68" s="1674"/>
      <c r="F68" s="1674"/>
      <c r="G68" s="1674"/>
      <c r="H68" s="1674"/>
      <c r="I68" s="1675"/>
      <c r="J68" s="1673" t="s">
        <v>19</v>
      </c>
      <c r="K68" s="1674"/>
      <c r="L68" s="1675"/>
      <c r="M68" s="1673" t="s">
        <v>17</v>
      </c>
      <c r="N68" s="1675"/>
      <c r="O68" s="1673" t="s">
        <v>3</v>
      </c>
      <c r="P68" s="1675"/>
      <c r="Q68" s="1673" t="s">
        <v>467</v>
      </c>
      <c r="R68" s="1675"/>
      <c r="S68" s="1676" t="s">
        <v>81</v>
      </c>
      <c r="T68" s="1678">
        <f>SUM(U4,U8,U17,U24,U26,U38,U49,U63,U66)</f>
        <v>0</v>
      </c>
      <c r="U68" s="1679"/>
    </row>
    <row r="69" spans="1:25" ht="14.25" customHeight="1" thickBot="1">
      <c r="A69" s="1740"/>
      <c r="B69" s="825" t="s">
        <v>5</v>
      </c>
      <c r="C69" s="1682" t="s">
        <v>155</v>
      </c>
      <c r="D69" s="1683"/>
      <c r="E69" s="1684"/>
      <c r="F69" s="1682" t="s">
        <v>7</v>
      </c>
      <c r="G69" s="1683"/>
      <c r="H69" s="1684"/>
      <c r="I69" s="826" t="s">
        <v>9</v>
      </c>
      <c r="J69" s="825" t="s">
        <v>31</v>
      </c>
      <c r="K69" s="1682" t="s">
        <v>14</v>
      </c>
      <c r="L69" s="1697"/>
      <c r="M69" s="825" t="s">
        <v>27</v>
      </c>
      <c r="N69" s="826" t="s">
        <v>25</v>
      </c>
      <c r="O69" s="827" t="s">
        <v>27</v>
      </c>
      <c r="P69" s="826" t="s">
        <v>49</v>
      </c>
      <c r="Q69" s="827" t="s">
        <v>512</v>
      </c>
      <c r="R69" s="826" t="s">
        <v>25</v>
      </c>
      <c r="S69" s="1677"/>
      <c r="T69" s="1680"/>
      <c r="U69" s="1681"/>
    </row>
    <row r="70" spans="1:25" s="13" customFormat="1" ht="17.25" customHeight="1">
      <c r="A70" s="890" t="s">
        <v>32</v>
      </c>
      <c r="B70" s="829"/>
      <c r="C70" s="1711">
        <f>SUM(S60:S62,S49:S58)</f>
        <v>15</v>
      </c>
      <c r="D70" s="1712"/>
      <c r="E70" s="1713"/>
      <c r="F70" s="1714">
        <f>SUM(S59)</f>
        <v>2</v>
      </c>
      <c r="G70" s="1712"/>
      <c r="H70" s="1713"/>
      <c r="I70" s="830">
        <f>SUM(S63:S65)</f>
        <v>6</v>
      </c>
      <c r="J70" s="828">
        <f>SUM(S26)</f>
        <v>2</v>
      </c>
      <c r="K70" s="1714">
        <f>SUM(S27:S37)</f>
        <v>22</v>
      </c>
      <c r="L70" s="1715"/>
      <c r="M70" s="828">
        <f>S38+S42+S41</f>
        <v>6</v>
      </c>
      <c r="N70" s="830">
        <f>SUM(S39:S40,S43:S48)</f>
        <v>16</v>
      </c>
      <c r="O70" s="828">
        <f>SUM(S8,S10:S15,S24)</f>
        <v>10</v>
      </c>
      <c r="P70" s="830">
        <f>SUM(S9,S16,S25)</f>
        <v>5</v>
      </c>
      <c r="Q70" s="828">
        <f>SUM(S4,S17,S22)</f>
        <v>3</v>
      </c>
      <c r="R70" s="830">
        <f>SUM(S5:S7,S18:S21,S23)</f>
        <v>10</v>
      </c>
      <c r="S70" s="831">
        <v>3</v>
      </c>
      <c r="T70" s="1680"/>
      <c r="U70" s="1681"/>
      <c r="V70" s="6"/>
      <c r="W70" s="6"/>
      <c r="Y70" s="6"/>
    </row>
    <row r="71" spans="1:25" s="13" customFormat="1" ht="17.25" customHeight="1" thickBot="1">
      <c r="A71" s="889" t="s">
        <v>4</v>
      </c>
      <c r="B71" s="832"/>
      <c r="C71" s="1700">
        <f>SUM(T60:T62,T49:T58)</f>
        <v>0</v>
      </c>
      <c r="D71" s="1604"/>
      <c r="E71" s="1605"/>
      <c r="F71" s="1603">
        <f>SUM(T59)</f>
        <v>0</v>
      </c>
      <c r="G71" s="1604"/>
      <c r="H71" s="1605"/>
      <c r="I71" s="787">
        <f>SUM(T63:T65)</f>
        <v>0</v>
      </c>
      <c r="J71" s="786">
        <f>SUM(T26)</f>
        <v>0</v>
      </c>
      <c r="K71" s="1603">
        <f>SUM(T27:T37)</f>
        <v>0</v>
      </c>
      <c r="L71" s="1606"/>
      <c r="M71" s="786">
        <f>T38+T41+T42</f>
        <v>0</v>
      </c>
      <c r="N71" s="787">
        <f>SUM(T39:T40,T43:T48)</f>
        <v>0</v>
      </c>
      <c r="O71" s="786">
        <f>SUM(T8,T10:T15,T24)</f>
        <v>0</v>
      </c>
      <c r="P71" s="787">
        <f>SUM(T9,T16,T25)</f>
        <v>0</v>
      </c>
      <c r="Q71" s="786">
        <f>SUM(T4,T17,T22)</f>
        <v>0</v>
      </c>
      <c r="R71" s="787">
        <f>SUM(T5:T7,T18:T21,T23)</f>
        <v>0</v>
      </c>
      <c r="S71" s="786">
        <f>T66</f>
        <v>0</v>
      </c>
      <c r="T71" s="1695" t="str">
        <f>"/ "&amp;SUM(S4:S67)</f>
        <v>/ 100</v>
      </c>
      <c r="U71" s="1696"/>
      <c r="V71" s="6"/>
      <c r="W71" s="6"/>
      <c r="Y71" s="6"/>
    </row>
    <row r="74" spans="1:25" ht="14">
      <c r="S74" s="888"/>
      <c r="T74" s="6"/>
      <c r="U74" s="887"/>
    </row>
    <row r="75" spans="1:25" ht="14">
      <c r="S75" s="6"/>
      <c r="T75" s="6"/>
      <c r="U75" s="887"/>
    </row>
  </sheetData>
  <mergeCells count="199">
    <mergeCell ref="C71:E71"/>
    <mergeCell ref="F71:H71"/>
    <mergeCell ref="K71:L71"/>
    <mergeCell ref="T71:U71"/>
    <mergeCell ref="S68:S69"/>
    <mergeCell ref="T68:U70"/>
    <mergeCell ref="C69:E69"/>
    <mergeCell ref="F69:H69"/>
    <mergeCell ref="K69:L69"/>
    <mergeCell ref="C70:E70"/>
    <mergeCell ref="F70:H70"/>
    <mergeCell ref="K70:L70"/>
    <mergeCell ref="K65:L65"/>
    <mergeCell ref="C62:E62"/>
    <mergeCell ref="F62:H62"/>
    <mergeCell ref="A66:A67"/>
    <mergeCell ref="C66:P67"/>
    <mergeCell ref="S66:S67"/>
    <mergeCell ref="T66:T67"/>
    <mergeCell ref="A68:A69"/>
    <mergeCell ref="B68:I68"/>
    <mergeCell ref="J68:L68"/>
    <mergeCell ref="M68:N68"/>
    <mergeCell ref="O68:P68"/>
    <mergeCell ref="Q68:R68"/>
    <mergeCell ref="K63:L63"/>
    <mergeCell ref="C59:E59"/>
    <mergeCell ref="F59:H59"/>
    <mergeCell ref="C60:E60"/>
    <mergeCell ref="F60:H60"/>
    <mergeCell ref="C61:E61"/>
    <mergeCell ref="F61:H61"/>
    <mergeCell ref="U63:U64"/>
    <mergeCell ref="C64:E64"/>
    <mergeCell ref="F64:H64"/>
    <mergeCell ref="K64:L64"/>
    <mergeCell ref="C57:E57"/>
    <mergeCell ref="C58:E58"/>
    <mergeCell ref="C52:E52"/>
    <mergeCell ref="F52:H52"/>
    <mergeCell ref="C53:E53"/>
    <mergeCell ref="F53:H53"/>
    <mergeCell ref="C54:E54"/>
    <mergeCell ref="F54:H54"/>
    <mergeCell ref="A63:A65"/>
    <mergeCell ref="C63:E63"/>
    <mergeCell ref="F63:H63"/>
    <mergeCell ref="C65:E65"/>
    <mergeCell ref="F65:H65"/>
    <mergeCell ref="C48:E48"/>
    <mergeCell ref="F48:H48"/>
    <mergeCell ref="A49:A62"/>
    <mergeCell ref="C49:E49"/>
    <mergeCell ref="F49:H49"/>
    <mergeCell ref="U49:U61"/>
    <mergeCell ref="C50:E50"/>
    <mergeCell ref="F50:H50"/>
    <mergeCell ref="C51:E51"/>
    <mergeCell ref="F51:H51"/>
    <mergeCell ref="A38:A48"/>
    <mergeCell ref="C38:E38"/>
    <mergeCell ref="F38:H38"/>
    <mergeCell ref="U38:U47"/>
    <mergeCell ref="C39:E39"/>
    <mergeCell ref="F39:H39"/>
    <mergeCell ref="C40:E40"/>
    <mergeCell ref="F40:H40"/>
    <mergeCell ref="C41:E41"/>
    <mergeCell ref="F41:H41"/>
    <mergeCell ref="C55:E55"/>
    <mergeCell ref="F55:H55"/>
    <mergeCell ref="C56:E56"/>
    <mergeCell ref="F56:H56"/>
    <mergeCell ref="C45:E45"/>
    <mergeCell ref="F45:H45"/>
    <mergeCell ref="C46:E46"/>
    <mergeCell ref="F46:H46"/>
    <mergeCell ref="C47:E47"/>
    <mergeCell ref="F47:H47"/>
    <mergeCell ref="C42:E42"/>
    <mergeCell ref="F42:H42"/>
    <mergeCell ref="C43:E43"/>
    <mergeCell ref="F43:H43"/>
    <mergeCell ref="C44:E44"/>
    <mergeCell ref="F44:H44"/>
    <mergeCell ref="F35:H35"/>
    <mergeCell ref="C36:E36"/>
    <mergeCell ref="F36:H36"/>
    <mergeCell ref="C37:E37"/>
    <mergeCell ref="F37:H37"/>
    <mergeCell ref="C32:E32"/>
    <mergeCell ref="F32:H32"/>
    <mergeCell ref="C33:E33"/>
    <mergeCell ref="F33:H33"/>
    <mergeCell ref="C34:E34"/>
    <mergeCell ref="F34:H34"/>
    <mergeCell ref="K26:L26"/>
    <mergeCell ref="U26:U36"/>
    <mergeCell ref="C27:E27"/>
    <mergeCell ref="F27:H27"/>
    <mergeCell ref="K27:K37"/>
    <mergeCell ref="C28:E28"/>
    <mergeCell ref="F28:H28"/>
    <mergeCell ref="A24:A25"/>
    <mergeCell ref="C24:E24"/>
    <mergeCell ref="F24:H24"/>
    <mergeCell ref="K24:L24"/>
    <mergeCell ref="C25:E25"/>
    <mergeCell ref="F25:H25"/>
    <mergeCell ref="K25:L25"/>
    <mergeCell ref="C29:E29"/>
    <mergeCell ref="F29:H29"/>
    <mergeCell ref="C30:E30"/>
    <mergeCell ref="F30:H30"/>
    <mergeCell ref="C31:E31"/>
    <mergeCell ref="F31:H31"/>
    <mergeCell ref="A26:A37"/>
    <mergeCell ref="C26:E26"/>
    <mergeCell ref="F26:H26"/>
    <mergeCell ref="C35:E35"/>
    <mergeCell ref="A17:A23"/>
    <mergeCell ref="C17:E17"/>
    <mergeCell ref="F17:H17"/>
    <mergeCell ref="K17:L17"/>
    <mergeCell ref="U17:U22"/>
    <mergeCell ref="C18:E18"/>
    <mergeCell ref="F18:H18"/>
    <mergeCell ref="K18:L18"/>
    <mergeCell ref="C19:E19"/>
    <mergeCell ref="F19:H19"/>
    <mergeCell ref="C22:E22"/>
    <mergeCell ref="F22:H22"/>
    <mergeCell ref="K22:L22"/>
    <mergeCell ref="C23:E23"/>
    <mergeCell ref="F23:H23"/>
    <mergeCell ref="K23:L23"/>
    <mergeCell ref="K19:L19"/>
    <mergeCell ref="C20:E20"/>
    <mergeCell ref="F20:H20"/>
    <mergeCell ref="K20:L20"/>
    <mergeCell ref="C21:E21"/>
    <mergeCell ref="F21:H21"/>
    <mergeCell ref="K21:L21"/>
    <mergeCell ref="C12:E12"/>
    <mergeCell ref="F12:H12"/>
    <mergeCell ref="K12:L12"/>
    <mergeCell ref="A8:A16"/>
    <mergeCell ref="C8:E8"/>
    <mergeCell ref="F8:H8"/>
    <mergeCell ref="K8:L8"/>
    <mergeCell ref="C15:E15"/>
    <mergeCell ref="F15:H15"/>
    <mergeCell ref="K15:L15"/>
    <mergeCell ref="C16:E16"/>
    <mergeCell ref="F16:H16"/>
    <mergeCell ref="K16:L16"/>
    <mergeCell ref="C13:E13"/>
    <mergeCell ref="F13:H13"/>
    <mergeCell ref="K13:L13"/>
    <mergeCell ref="C14:E14"/>
    <mergeCell ref="F14:H14"/>
    <mergeCell ref="K14:L14"/>
    <mergeCell ref="A4:A7"/>
    <mergeCell ref="C4:E4"/>
    <mergeCell ref="F4:H4"/>
    <mergeCell ref="K4:L4"/>
    <mergeCell ref="U4:U6"/>
    <mergeCell ref="C5:E5"/>
    <mergeCell ref="F5:H5"/>
    <mergeCell ref="U8:U15"/>
    <mergeCell ref="C9:E9"/>
    <mergeCell ref="F9:H9"/>
    <mergeCell ref="K9:L9"/>
    <mergeCell ref="C10:E10"/>
    <mergeCell ref="F10:H10"/>
    <mergeCell ref="K5:L5"/>
    <mergeCell ref="C6:E6"/>
    <mergeCell ref="F6:H6"/>
    <mergeCell ref="K6:L6"/>
    <mergeCell ref="C7:E7"/>
    <mergeCell ref="F7:H7"/>
    <mergeCell ref="K7:L7"/>
    <mergeCell ref="K10:L10"/>
    <mergeCell ref="C11:E11"/>
    <mergeCell ref="F11:H11"/>
    <mergeCell ref="K11:L11"/>
    <mergeCell ref="A1:M1"/>
    <mergeCell ref="O1:U1"/>
    <mergeCell ref="A2:A3"/>
    <mergeCell ref="B2:I2"/>
    <mergeCell ref="J2:L2"/>
    <mergeCell ref="M2:N2"/>
    <mergeCell ref="O2:P2"/>
    <mergeCell ref="Q2:R2"/>
    <mergeCell ref="S2:U2"/>
    <mergeCell ref="C3:E3"/>
    <mergeCell ref="F3:H3"/>
    <mergeCell ref="K3:L3"/>
    <mergeCell ref="T3:U3"/>
  </mergeCells>
  <phoneticPr fontId="1"/>
  <pageMargins left="0.78" right="0.25" top="0.75" bottom="0.2" header="0.3" footer="0.2"/>
  <pageSetup paperSize="9" scale="72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5FB69-4EF0-4111-AAEE-09333D63E6D7}">
  <dimension ref="A1:Y87"/>
  <sheetViews>
    <sheetView view="pageBreakPreview" zoomScale="70" zoomScaleNormal="100" zoomScaleSheetLayoutView="70" workbookViewId="0">
      <selection sqref="A1:M1"/>
    </sheetView>
  </sheetViews>
  <sheetFormatPr defaultColWidth="9" defaultRowHeight="13"/>
  <cols>
    <col min="1" max="1" width="6.26953125" style="1088" customWidth="1"/>
    <col min="2" max="2" width="0" style="1088" hidden="1" customWidth="1"/>
    <col min="3" max="3" width="6.7265625" style="1088" customWidth="1"/>
    <col min="4" max="4" width="7.453125" style="1088" hidden="1" customWidth="1"/>
    <col min="5" max="5" width="5.08984375" style="1088" customWidth="1"/>
    <col min="6" max="6" width="4.7265625" style="1088" customWidth="1"/>
    <col min="7" max="7" width="10.26953125" style="1088" hidden="1" customWidth="1"/>
    <col min="8" max="8" width="8" style="1088" customWidth="1"/>
    <col min="9" max="10" width="8.7265625" style="1088" customWidth="1"/>
    <col min="11" max="11" width="6.7265625" style="1088" customWidth="1"/>
    <col min="12" max="12" width="5.08984375" style="1088" customWidth="1"/>
    <col min="13" max="18" width="8.7265625" style="1088" customWidth="1"/>
    <col min="19" max="19" width="5.90625" style="1088" customWidth="1"/>
    <col min="20" max="20" width="5" style="1088" customWidth="1"/>
    <col min="21" max="21" width="6.7265625" style="1160" customWidth="1"/>
    <col min="22" max="16384" width="9" style="1088"/>
  </cols>
  <sheetData>
    <row r="1" spans="1:21" ht="27" customHeight="1" thickBot="1">
      <c r="A1" s="1592" t="s">
        <v>728</v>
      </c>
      <c r="B1" s="1593"/>
      <c r="C1" s="1593"/>
      <c r="D1" s="1593"/>
      <c r="E1" s="1593"/>
      <c r="F1" s="1593"/>
      <c r="G1" s="1593"/>
      <c r="H1" s="1593"/>
      <c r="I1" s="1593"/>
      <c r="J1" s="1593"/>
      <c r="K1" s="1593"/>
      <c r="L1" s="1593"/>
      <c r="M1" s="1593"/>
      <c r="N1" s="1087" t="s">
        <v>0</v>
      </c>
      <c r="O1" s="1814"/>
      <c r="P1" s="1815"/>
      <c r="Q1" s="1815"/>
      <c r="R1" s="1815"/>
      <c r="S1" s="1815"/>
      <c r="T1" s="1815"/>
      <c r="U1" s="1816"/>
    </row>
    <row r="2" spans="1:21" s="1089" customFormat="1" ht="13.5" customHeight="1">
      <c r="A2" s="1817" t="s">
        <v>1</v>
      </c>
      <c r="B2" s="1819" t="s">
        <v>2</v>
      </c>
      <c r="C2" s="1820"/>
      <c r="D2" s="1820"/>
      <c r="E2" s="1820"/>
      <c r="F2" s="1820"/>
      <c r="G2" s="1821"/>
      <c r="H2" s="1821"/>
      <c r="I2" s="1822"/>
      <c r="J2" s="1823" t="s">
        <v>19</v>
      </c>
      <c r="K2" s="1824"/>
      <c r="L2" s="1825"/>
      <c r="M2" s="1819" t="s">
        <v>17</v>
      </c>
      <c r="N2" s="1822"/>
      <c r="O2" s="1823" t="s">
        <v>3</v>
      </c>
      <c r="P2" s="1825"/>
      <c r="Q2" s="1823" t="s">
        <v>467</v>
      </c>
      <c r="R2" s="1825"/>
      <c r="S2" s="1819" t="s">
        <v>4</v>
      </c>
      <c r="T2" s="1821"/>
      <c r="U2" s="1822"/>
    </row>
    <row r="3" spans="1:21" s="1089" customFormat="1" ht="14.25" customHeight="1" thickBot="1">
      <c r="A3" s="1818"/>
      <c r="B3" s="1090" t="s">
        <v>5</v>
      </c>
      <c r="C3" s="1826" t="s">
        <v>155</v>
      </c>
      <c r="D3" s="1827"/>
      <c r="E3" s="1828"/>
      <c r="F3" s="1826" t="s">
        <v>7</v>
      </c>
      <c r="G3" s="1827"/>
      <c r="H3" s="1828"/>
      <c r="I3" s="1091" t="s">
        <v>9</v>
      </c>
      <c r="J3" s="1090" t="s">
        <v>31</v>
      </c>
      <c r="K3" s="1826" t="s">
        <v>14</v>
      </c>
      <c r="L3" s="1829"/>
      <c r="M3" s="1090" t="s">
        <v>27</v>
      </c>
      <c r="N3" s="1091" t="s">
        <v>25</v>
      </c>
      <c r="O3" s="1092" t="s">
        <v>27</v>
      </c>
      <c r="P3" s="1091" t="s">
        <v>676</v>
      </c>
      <c r="Q3" s="1092" t="s">
        <v>512</v>
      </c>
      <c r="R3" s="1091" t="s">
        <v>25</v>
      </c>
      <c r="S3" s="1090" t="s">
        <v>32</v>
      </c>
      <c r="T3" s="1826" t="s">
        <v>4</v>
      </c>
      <c r="U3" s="1829"/>
    </row>
    <row r="4" spans="1:21" s="1097" customFormat="1" ht="15" customHeight="1">
      <c r="A4" s="1817" t="s">
        <v>12</v>
      </c>
      <c r="B4" s="1093"/>
      <c r="C4" s="1831"/>
      <c r="D4" s="1832"/>
      <c r="E4" s="1833"/>
      <c r="F4" s="1831"/>
      <c r="G4" s="1832"/>
      <c r="H4" s="1833"/>
      <c r="I4" s="1094"/>
      <c r="J4" s="1095"/>
      <c r="K4" s="1831"/>
      <c r="L4" s="1834"/>
      <c r="M4" s="1095"/>
      <c r="N4" s="1094"/>
      <c r="O4" s="1096" t="s">
        <v>290</v>
      </c>
      <c r="P4" s="1094"/>
      <c r="Q4" s="1096"/>
      <c r="R4" s="1094"/>
      <c r="S4" s="1161">
        <v>1</v>
      </c>
      <c r="T4" s="1162"/>
      <c r="U4" s="1835">
        <f>SUM(T4:T17)</f>
        <v>0</v>
      </c>
    </row>
    <row r="5" spans="1:21" s="1097" customFormat="1" ht="15" customHeight="1">
      <c r="A5" s="1830"/>
      <c r="B5" s="1098"/>
      <c r="C5" s="1837"/>
      <c r="D5" s="1838"/>
      <c r="E5" s="1839"/>
      <c r="F5" s="1837"/>
      <c r="G5" s="1838"/>
      <c r="H5" s="1839"/>
      <c r="I5" s="1099"/>
      <c r="J5" s="1100"/>
      <c r="K5" s="1837"/>
      <c r="L5" s="1840"/>
      <c r="M5" s="1100"/>
      <c r="N5" s="1099"/>
      <c r="O5" s="1101" t="s">
        <v>237</v>
      </c>
      <c r="P5" s="1099"/>
      <c r="Q5" s="1101"/>
      <c r="R5" s="1099"/>
      <c r="S5" s="1163">
        <v>1</v>
      </c>
      <c r="T5" s="1164"/>
      <c r="U5" s="1836"/>
    </row>
    <row r="6" spans="1:21" s="1097" customFormat="1" ht="15" customHeight="1">
      <c r="A6" s="1830"/>
      <c r="B6" s="1098"/>
      <c r="C6" s="1837"/>
      <c r="D6" s="1838"/>
      <c r="E6" s="1839"/>
      <c r="F6" s="1837"/>
      <c r="G6" s="1838"/>
      <c r="H6" s="1839"/>
      <c r="I6" s="1099"/>
      <c r="J6" s="1100"/>
      <c r="K6" s="1837"/>
      <c r="L6" s="1840"/>
      <c r="M6" s="1100"/>
      <c r="N6" s="1099"/>
      <c r="O6" s="1101" t="s">
        <v>375</v>
      </c>
      <c r="P6" s="1099"/>
      <c r="Q6" s="1101"/>
      <c r="R6" s="1099"/>
      <c r="S6" s="1163">
        <v>1</v>
      </c>
      <c r="T6" s="1164"/>
      <c r="U6" s="1836"/>
    </row>
    <row r="7" spans="1:21" s="1097" customFormat="1" ht="15" customHeight="1">
      <c r="A7" s="1830"/>
      <c r="B7" s="1098"/>
      <c r="C7" s="1837"/>
      <c r="D7" s="1838"/>
      <c r="E7" s="1839"/>
      <c r="F7" s="1837"/>
      <c r="G7" s="1838"/>
      <c r="H7" s="1839"/>
      <c r="I7" s="1099"/>
      <c r="J7" s="1100"/>
      <c r="K7" s="1837"/>
      <c r="L7" s="1840"/>
      <c r="M7" s="1100"/>
      <c r="N7" s="1099"/>
      <c r="O7" s="1101" t="s">
        <v>374</v>
      </c>
      <c r="P7" s="1099"/>
      <c r="Q7" s="1101"/>
      <c r="R7" s="1099"/>
      <c r="S7" s="1163">
        <v>1</v>
      </c>
      <c r="T7" s="1164"/>
      <c r="U7" s="1836"/>
    </row>
    <row r="8" spans="1:21" s="1097" customFormat="1" ht="15" customHeight="1">
      <c r="A8" s="1830"/>
      <c r="B8" s="1098"/>
      <c r="C8" s="1837"/>
      <c r="D8" s="1838"/>
      <c r="E8" s="1839"/>
      <c r="F8" s="1837"/>
      <c r="G8" s="1838"/>
      <c r="H8" s="1839"/>
      <c r="I8" s="1099"/>
      <c r="J8" s="1100"/>
      <c r="K8" s="1837"/>
      <c r="L8" s="1840"/>
      <c r="M8" s="1100"/>
      <c r="N8" s="1099"/>
      <c r="O8" s="1101" t="s">
        <v>373</v>
      </c>
      <c r="P8" s="1099" t="s">
        <v>677</v>
      </c>
      <c r="Q8" s="1101"/>
      <c r="R8" s="1099"/>
      <c r="S8" s="1163">
        <v>2</v>
      </c>
      <c r="T8" s="1164"/>
      <c r="U8" s="1836"/>
    </row>
    <row r="9" spans="1:21" s="1097" customFormat="1" ht="15" customHeight="1">
      <c r="A9" s="1830"/>
      <c r="B9" s="1098"/>
      <c r="C9" s="1837"/>
      <c r="D9" s="1838"/>
      <c r="E9" s="1839"/>
      <c r="F9" s="1837"/>
      <c r="G9" s="1838"/>
      <c r="H9" s="1839"/>
      <c r="I9" s="1099"/>
      <c r="J9" s="1100"/>
      <c r="K9" s="1837"/>
      <c r="L9" s="1840"/>
      <c r="M9" s="1100"/>
      <c r="N9" s="1099"/>
      <c r="O9" s="1101" t="s">
        <v>678</v>
      </c>
      <c r="P9" s="1099"/>
      <c r="Q9" s="1101"/>
      <c r="R9" s="1099"/>
      <c r="S9" s="1163">
        <v>2</v>
      </c>
      <c r="T9" s="1164"/>
      <c r="U9" s="1836"/>
    </row>
    <row r="10" spans="1:21" s="1097" customFormat="1" ht="15" customHeight="1">
      <c r="A10" s="1830"/>
      <c r="B10" s="1098"/>
      <c r="C10" s="1837"/>
      <c r="D10" s="1838"/>
      <c r="E10" s="1839"/>
      <c r="F10" s="1837"/>
      <c r="G10" s="1838"/>
      <c r="H10" s="1839"/>
      <c r="I10" s="1099"/>
      <c r="J10" s="1100"/>
      <c r="K10" s="1837"/>
      <c r="L10" s="1840"/>
      <c r="M10" s="1100"/>
      <c r="N10" s="1099"/>
      <c r="O10" s="1101" t="s">
        <v>463</v>
      </c>
      <c r="P10" s="1099"/>
      <c r="Q10" s="1101"/>
      <c r="R10" s="1099"/>
      <c r="S10" s="1163">
        <v>1</v>
      </c>
      <c r="T10" s="1164"/>
      <c r="U10" s="1836"/>
    </row>
    <row r="11" spans="1:21" s="1097" customFormat="1" ht="15" customHeight="1">
      <c r="A11" s="1830"/>
      <c r="B11" s="1102"/>
      <c r="C11" s="1837"/>
      <c r="D11" s="1838"/>
      <c r="E11" s="1839"/>
      <c r="F11" s="1837"/>
      <c r="G11" s="1838"/>
      <c r="H11" s="1839"/>
      <c r="I11" s="1103"/>
      <c r="J11" s="1104"/>
      <c r="K11" s="1837"/>
      <c r="L11" s="1840"/>
      <c r="M11" s="1104"/>
      <c r="N11" s="1103"/>
      <c r="O11" s="1105" t="s">
        <v>679</v>
      </c>
      <c r="P11" s="1103"/>
      <c r="Q11" s="1105"/>
      <c r="R11" s="1103"/>
      <c r="S11" s="1163">
        <v>1</v>
      </c>
      <c r="T11" s="1165"/>
      <c r="U11" s="1836"/>
    </row>
    <row r="12" spans="1:21" s="1097" customFormat="1" ht="15" customHeight="1">
      <c r="A12" s="1830"/>
      <c r="B12" s="1102"/>
      <c r="C12" s="1837"/>
      <c r="D12" s="1838"/>
      <c r="E12" s="1839"/>
      <c r="F12" s="1837"/>
      <c r="G12" s="1838"/>
      <c r="H12" s="1839"/>
      <c r="I12" s="1103"/>
      <c r="J12" s="1104"/>
      <c r="K12" s="1837"/>
      <c r="L12" s="1840"/>
      <c r="M12" s="1104"/>
      <c r="N12" s="1103"/>
      <c r="O12" s="1105" t="s">
        <v>680</v>
      </c>
      <c r="P12" s="1103"/>
      <c r="Q12" s="1105"/>
      <c r="R12" s="1103"/>
      <c r="S12" s="1163">
        <v>1</v>
      </c>
      <c r="T12" s="1165"/>
      <c r="U12" s="1836"/>
    </row>
    <row r="13" spans="1:21" s="1097" customFormat="1" ht="15" customHeight="1">
      <c r="A13" s="1830"/>
      <c r="B13" s="1102"/>
      <c r="C13" s="1837"/>
      <c r="D13" s="1838"/>
      <c r="E13" s="1839"/>
      <c r="F13" s="1837"/>
      <c r="G13" s="1838"/>
      <c r="H13" s="1839"/>
      <c r="I13" s="1103"/>
      <c r="J13" s="1104"/>
      <c r="K13" s="1837"/>
      <c r="L13" s="1840"/>
      <c r="M13" s="1104"/>
      <c r="N13" s="1103"/>
      <c r="O13" s="1105" t="s">
        <v>681</v>
      </c>
      <c r="P13" s="1103"/>
      <c r="Q13" s="1105"/>
      <c r="R13" s="1103"/>
      <c r="S13" s="1163">
        <v>1</v>
      </c>
      <c r="T13" s="1165"/>
      <c r="U13" s="1836"/>
    </row>
    <row r="14" spans="1:21" s="1097" customFormat="1" ht="15" customHeight="1">
      <c r="A14" s="1830"/>
      <c r="B14" s="1102"/>
      <c r="C14" s="1837"/>
      <c r="D14" s="1838"/>
      <c r="E14" s="1839"/>
      <c r="F14" s="1837"/>
      <c r="G14" s="1838"/>
      <c r="H14" s="1839"/>
      <c r="I14" s="1103"/>
      <c r="J14" s="1104"/>
      <c r="K14" s="1837"/>
      <c r="L14" s="1840"/>
      <c r="M14" s="1104"/>
      <c r="N14" s="1103"/>
      <c r="O14" s="1105" t="s">
        <v>682</v>
      </c>
      <c r="P14" s="1103" t="s">
        <v>683</v>
      </c>
      <c r="Q14" s="1105"/>
      <c r="R14" s="1103"/>
      <c r="S14" s="1163">
        <v>2</v>
      </c>
      <c r="T14" s="1165"/>
      <c r="U14" s="1836"/>
    </row>
    <row r="15" spans="1:21" s="1097" customFormat="1" ht="15" customHeight="1">
      <c r="A15" s="1830"/>
      <c r="B15" s="1102"/>
      <c r="C15" s="1837"/>
      <c r="D15" s="1838"/>
      <c r="E15" s="1839"/>
      <c r="F15" s="1837"/>
      <c r="G15" s="1838"/>
      <c r="H15" s="1839"/>
      <c r="I15" s="1103"/>
      <c r="J15" s="1104"/>
      <c r="K15" s="1837"/>
      <c r="L15" s="1840"/>
      <c r="M15" s="1104"/>
      <c r="N15" s="1103"/>
      <c r="O15" s="1105" t="s">
        <v>684</v>
      </c>
      <c r="P15" s="1103"/>
      <c r="Q15" s="1105"/>
      <c r="R15" s="1103"/>
      <c r="S15" s="1163">
        <v>1</v>
      </c>
      <c r="T15" s="1165"/>
      <c r="U15" s="1836"/>
    </row>
    <row r="16" spans="1:21" s="1097" customFormat="1" ht="15" customHeight="1">
      <c r="A16" s="1830"/>
      <c r="B16" s="1102"/>
      <c r="C16" s="1837"/>
      <c r="D16" s="1838"/>
      <c r="E16" s="1839"/>
      <c r="F16" s="1837"/>
      <c r="G16" s="1838"/>
      <c r="H16" s="1839"/>
      <c r="I16" s="1103"/>
      <c r="J16" s="1104"/>
      <c r="K16" s="1837"/>
      <c r="L16" s="1840"/>
      <c r="M16" s="1104"/>
      <c r="N16" s="1103"/>
      <c r="O16" s="1101" t="s">
        <v>685</v>
      </c>
      <c r="P16" s="1103"/>
      <c r="Q16" s="1105"/>
      <c r="R16" s="1103"/>
      <c r="S16" s="1163">
        <v>1</v>
      </c>
      <c r="T16" s="1165"/>
      <c r="U16" s="1836"/>
    </row>
    <row r="17" spans="1:21" s="1097" customFormat="1" ht="15" customHeight="1" thickBot="1">
      <c r="A17" s="1818"/>
      <c r="B17" s="1106"/>
      <c r="C17" s="1841"/>
      <c r="D17" s="1842"/>
      <c r="E17" s="1843"/>
      <c r="F17" s="1841"/>
      <c r="G17" s="1842"/>
      <c r="H17" s="1843"/>
      <c r="I17" s="1107"/>
      <c r="J17" s="1108"/>
      <c r="K17" s="1841"/>
      <c r="L17" s="1844"/>
      <c r="M17" s="1108"/>
      <c r="N17" s="1107"/>
      <c r="O17" s="1109" t="s">
        <v>686</v>
      </c>
      <c r="P17" s="1107" t="s">
        <v>687</v>
      </c>
      <c r="Q17" s="1109"/>
      <c r="R17" s="1107"/>
      <c r="S17" s="1166">
        <v>2</v>
      </c>
      <c r="T17" s="1167"/>
      <c r="U17" s="1168" t="str">
        <f>"/ "&amp;SUM(S4:S17)</f>
        <v>/ 18</v>
      </c>
    </row>
    <row r="18" spans="1:21" s="1097" customFormat="1" ht="16.5">
      <c r="A18" s="1817" t="s">
        <v>20</v>
      </c>
      <c r="B18" s="1110"/>
      <c r="C18" s="1831"/>
      <c r="D18" s="1832"/>
      <c r="E18" s="1833"/>
      <c r="F18" s="1831"/>
      <c r="G18" s="1832"/>
      <c r="H18" s="1833"/>
      <c r="I18" s="1111"/>
      <c r="J18" s="1112"/>
      <c r="K18" s="1831"/>
      <c r="L18" s="1834"/>
      <c r="M18" s="1112"/>
      <c r="N18" s="1111"/>
      <c r="O18" s="1113"/>
      <c r="P18" s="1111"/>
      <c r="Q18" s="1113" t="s">
        <v>515</v>
      </c>
      <c r="R18" s="1111"/>
      <c r="S18" s="1169">
        <v>2</v>
      </c>
      <c r="T18" s="1170"/>
      <c r="U18" s="1835">
        <f>SUM(T18:T22)</f>
        <v>0</v>
      </c>
    </row>
    <row r="19" spans="1:21" s="1097" customFormat="1" ht="16.5">
      <c r="A19" s="1830"/>
      <c r="B19" s="1110"/>
      <c r="C19" s="1837"/>
      <c r="D19" s="1838"/>
      <c r="E19" s="1839"/>
      <c r="F19" s="1837"/>
      <c r="G19" s="1838"/>
      <c r="H19" s="1839"/>
      <c r="I19" s="1099"/>
      <c r="J19" s="1100"/>
      <c r="K19" s="1837"/>
      <c r="L19" s="1840"/>
      <c r="M19" s="1100"/>
      <c r="N19" s="1099"/>
      <c r="O19" s="1101"/>
      <c r="P19" s="1099"/>
      <c r="Q19" s="1101"/>
      <c r="R19" s="1114" t="s">
        <v>688</v>
      </c>
      <c r="S19" s="1163">
        <v>2</v>
      </c>
      <c r="T19" s="1164"/>
      <c r="U19" s="1836"/>
    </row>
    <row r="20" spans="1:21" s="1097" customFormat="1" ht="16.5">
      <c r="A20" s="1830"/>
      <c r="B20" s="1110"/>
      <c r="C20" s="1837"/>
      <c r="D20" s="1838"/>
      <c r="E20" s="1839"/>
      <c r="F20" s="1837"/>
      <c r="G20" s="1838"/>
      <c r="H20" s="1839"/>
      <c r="I20" s="1099"/>
      <c r="J20" s="1100"/>
      <c r="K20" s="1837"/>
      <c r="L20" s="1840"/>
      <c r="M20" s="1100"/>
      <c r="N20" s="1099"/>
      <c r="O20" s="1101"/>
      <c r="P20" s="1099"/>
      <c r="Q20" s="1101"/>
      <c r="R20" s="1114" t="s">
        <v>689</v>
      </c>
      <c r="S20" s="1163">
        <v>1</v>
      </c>
      <c r="T20" s="1164"/>
      <c r="U20" s="1836"/>
    </row>
    <row r="21" spans="1:21" s="1097" customFormat="1" ht="18" customHeight="1">
      <c r="A21" s="1830"/>
      <c r="B21" s="1098"/>
      <c r="C21" s="1837"/>
      <c r="D21" s="1838"/>
      <c r="E21" s="1839"/>
      <c r="F21" s="1837"/>
      <c r="G21" s="1838"/>
      <c r="H21" s="1839"/>
      <c r="I21" s="1099"/>
      <c r="J21" s="1100"/>
      <c r="K21" s="1837"/>
      <c r="L21" s="1840"/>
      <c r="M21" s="1100"/>
      <c r="N21" s="1099"/>
      <c r="O21" s="1101"/>
      <c r="P21" s="1099"/>
      <c r="Q21" s="1101"/>
      <c r="R21" s="1114" t="s">
        <v>690</v>
      </c>
      <c r="S21" s="1163">
        <v>1</v>
      </c>
      <c r="T21" s="1164"/>
      <c r="U21" s="1836"/>
    </row>
    <row r="22" spans="1:21" s="1097" customFormat="1" ht="17" thickBot="1">
      <c r="A22" s="1830"/>
      <c r="B22" s="1098"/>
      <c r="C22" s="1841"/>
      <c r="D22" s="1842"/>
      <c r="E22" s="1843"/>
      <c r="F22" s="1841"/>
      <c r="G22" s="1842"/>
      <c r="H22" s="1843"/>
      <c r="I22" s="1103"/>
      <c r="J22" s="1104"/>
      <c r="K22" s="1841"/>
      <c r="L22" s="1844"/>
      <c r="M22" s="1104"/>
      <c r="N22" s="1103"/>
      <c r="O22" s="1105"/>
      <c r="P22" s="1103"/>
      <c r="Q22" s="1105"/>
      <c r="R22" s="1099" t="s">
        <v>691</v>
      </c>
      <c r="S22" s="1171">
        <v>2</v>
      </c>
      <c r="T22" s="1164"/>
      <c r="U22" s="1168" t="str">
        <f>"/ "&amp;SUM(S18:S22)</f>
        <v>/ 8</v>
      </c>
    </row>
    <row r="23" spans="1:21" s="1097" customFormat="1" ht="15.75" customHeight="1">
      <c r="A23" s="1817" t="s">
        <v>21</v>
      </c>
      <c r="B23" s="1093"/>
      <c r="C23" s="1831"/>
      <c r="D23" s="1832"/>
      <c r="E23" s="1833"/>
      <c r="F23" s="1832"/>
      <c r="G23" s="1832"/>
      <c r="H23" s="1833"/>
      <c r="I23" s="1094"/>
      <c r="J23" s="1095">
        <v>401</v>
      </c>
      <c r="K23" s="1831"/>
      <c r="L23" s="1834"/>
      <c r="M23" s="1095"/>
      <c r="N23" s="1094"/>
      <c r="O23" s="1096"/>
      <c r="P23" s="1094"/>
      <c r="Q23" s="1096"/>
      <c r="R23" s="1094"/>
      <c r="S23" s="1161">
        <v>1</v>
      </c>
      <c r="T23" s="1162"/>
      <c r="U23" s="1835">
        <f>SUM(T23:T35)</f>
        <v>0</v>
      </c>
    </row>
    <row r="24" spans="1:21" s="1097" customFormat="1" ht="15.75" customHeight="1">
      <c r="A24" s="1830"/>
      <c r="B24" s="1115"/>
      <c r="C24" s="1845" t="s">
        <v>692</v>
      </c>
      <c r="D24" s="1838"/>
      <c r="E24" s="1839"/>
      <c r="F24" s="1846"/>
      <c r="G24" s="1846"/>
      <c r="H24" s="1847"/>
      <c r="I24" s="1111"/>
      <c r="J24" s="1112"/>
      <c r="K24" s="1848"/>
      <c r="L24" s="1849"/>
      <c r="M24" s="1112"/>
      <c r="N24" s="1111"/>
      <c r="O24" s="1113"/>
      <c r="P24" s="1111"/>
      <c r="Q24" s="1113"/>
      <c r="R24" s="1111"/>
      <c r="S24" s="1169">
        <v>1</v>
      </c>
      <c r="T24" s="1170"/>
      <c r="U24" s="1836"/>
    </row>
    <row r="25" spans="1:21" s="1097" customFormat="1" ht="15.75" customHeight="1">
      <c r="A25" s="1830"/>
      <c r="B25" s="1115"/>
      <c r="C25" s="1845" t="s">
        <v>693</v>
      </c>
      <c r="D25" s="1838"/>
      <c r="E25" s="1839"/>
      <c r="F25" s="1837"/>
      <c r="G25" s="1838"/>
      <c r="H25" s="1839"/>
      <c r="I25" s="1111"/>
      <c r="J25" s="1112"/>
      <c r="K25" s="1837"/>
      <c r="L25" s="1840"/>
      <c r="M25" s="1112"/>
      <c r="N25" s="1111"/>
      <c r="O25" s="1113"/>
      <c r="P25" s="1111"/>
      <c r="Q25" s="1113"/>
      <c r="R25" s="1111"/>
      <c r="S25" s="1169">
        <v>2</v>
      </c>
      <c r="T25" s="1170"/>
      <c r="U25" s="1836"/>
    </row>
    <row r="26" spans="1:21" s="1097" customFormat="1" ht="15.75" customHeight="1">
      <c r="A26" s="1830"/>
      <c r="B26" s="1115"/>
      <c r="C26" s="1845"/>
      <c r="D26" s="1838"/>
      <c r="E26" s="1839"/>
      <c r="F26" s="1837" t="s">
        <v>694</v>
      </c>
      <c r="G26" s="1838"/>
      <c r="H26" s="1839"/>
      <c r="I26" s="1111"/>
      <c r="J26" s="1112"/>
      <c r="K26" s="1837"/>
      <c r="L26" s="1840"/>
      <c r="M26" s="1112"/>
      <c r="N26" s="1111"/>
      <c r="O26" s="1113"/>
      <c r="P26" s="1111"/>
      <c r="Q26" s="1113"/>
      <c r="R26" s="1111"/>
      <c r="S26" s="1169">
        <v>2</v>
      </c>
      <c r="T26" s="1170"/>
      <c r="U26" s="1836"/>
    </row>
    <row r="27" spans="1:21" s="1097" customFormat="1" ht="15.75" customHeight="1">
      <c r="A27" s="1830"/>
      <c r="B27" s="1115"/>
      <c r="C27" s="1845" t="s">
        <v>326</v>
      </c>
      <c r="D27" s="1838"/>
      <c r="E27" s="1839"/>
      <c r="F27" s="1837"/>
      <c r="G27" s="1838"/>
      <c r="H27" s="1839"/>
      <c r="I27" s="1111"/>
      <c r="J27" s="1112"/>
      <c r="K27" s="1837"/>
      <c r="L27" s="1840"/>
      <c r="M27" s="1112"/>
      <c r="N27" s="1111"/>
      <c r="O27" s="1113"/>
      <c r="P27" s="1111"/>
      <c r="Q27" s="1113"/>
      <c r="R27" s="1111"/>
      <c r="S27" s="1169">
        <v>1</v>
      </c>
      <c r="T27" s="1170"/>
      <c r="U27" s="1836"/>
    </row>
    <row r="28" spans="1:21" s="1097" customFormat="1" ht="15.75" customHeight="1">
      <c r="A28" s="1830"/>
      <c r="B28" s="1115"/>
      <c r="C28" s="1845" t="s">
        <v>325</v>
      </c>
      <c r="D28" s="1838"/>
      <c r="E28" s="1839"/>
      <c r="F28" s="1837"/>
      <c r="G28" s="1838"/>
      <c r="H28" s="1839"/>
      <c r="I28" s="1111"/>
      <c r="J28" s="1112"/>
      <c r="K28" s="1837"/>
      <c r="L28" s="1840"/>
      <c r="M28" s="1112"/>
      <c r="N28" s="1111"/>
      <c r="O28" s="1113"/>
      <c r="P28" s="1111"/>
      <c r="Q28" s="1113"/>
      <c r="R28" s="1111"/>
      <c r="S28" s="1169">
        <v>1</v>
      </c>
      <c r="T28" s="1170"/>
      <c r="U28" s="1836"/>
    </row>
    <row r="29" spans="1:21" s="1097" customFormat="1" ht="15.75" customHeight="1">
      <c r="A29" s="1830"/>
      <c r="B29" s="1115"/>
      <c r="C29" s="1845" t="s">
        <v>324</v>
      </c>
      <c r="D29" s="1838"/>
      <c r="E29" s="1839"/>
      <c r="F29" s="1837"/>
      <c r="G29" s="1838"/>
      <c r="H29" s="1839"/>
      <c r="I29" s="1111"/>
      <c r="J29" s="1112"/>
      <c r="K29" s="1837"/>
      <c r="L29" s="1840"/>
      <c r="M29" s="1112"/>
      <c r="N29" s="1111"/>
      <c r="O29" s="1113"/>
      <c r="P29" s="1111"/>
      <c r="Q29" s="1113"/>
      <c r="R29" s="1111"/>
      <c r="S29" s="1169">
        <v>1</v>
      </c>
      <c r="T29" s="1170"/>
      <c r="U29" s="1836"/>
    </row>
    <row r="30" spans="1:21" s="1097" customFormat="1" ht="15.75" customHeight="1">
      <c r="A30" s="1830"/>
      <c r="B30" s="1115"/>
      <c r="C30" s="1845" t="s">
        <v>323</v>
      </c>
      <c r="D30" s="1838"/>
      <c r="E30" s="1839"/>
      <c r="F30" s="1837"/>
      <c r="G30" s="1838"/>
      <c r="H30" s="1839"/>
      <c r="I30" s="1111"/>
      <c r="J30" s="1112"/>
      <c r="K30" s="1837"/>
      <c r="L30" s="1840"/>
      <c r="M30" s="1112"/>
      <c r="N30" s="1111"/>
      <c r="O30" s="1113"/>
      <c r="P30" s="1111"/>
      <c r="Q30" s="1113"/>
      <c r="R30" s="1111"/>
      <c r="S30" s="1169">
        <v>1</v>
      </c>
      <c r="T30" s="1170"/>
      <c r="U30" s="1836"/>
    </row>
    <row r="31" spans="1:21" s="1097" customFormat="1" ht="15.75" customHeight="1">
      <c r="A31" s="1830"/>
      <c r="B31" s="1115"/>
      <c r="C31" s="1845" t="s">
        <v>322</v>
      </c>
      <c r="D31" s="1838"/>
      <c r="E31" s="1839"/>
      <c r="F31" s="1837"/>
      <c r="G31" s="1838"/>
      <c r="H31" s="1839"/>
      <c r="I31" s="1111"/>
      <c r="J31" s="1112"/>
      <c r="K31" s="1837"/>
      <c r="L31" s="1840"/>
      <c r="M31" s="1112"/>
      <c r="N31" s="1111"/>
      <c r="O31" s="1113"/>
      <c r="P31" s="1111"/>
      <c r="Q31" s="1113"/>
      <c r="R31" s="1111"/>
      <c r="S31" s="1169">
        <v>1</v>
      </c>
      <c r="T31" s="1170"/>
      <c r="U31" s="1836"/>
    </row>
    <row r="32" spans="1:21" s="1097" customFormat="1" ht="15.75" customHeight="1">
      <c r="A32" s="1830"/>
      <c r="B32" s="1115"/>
      <c r="C32" s="1845" t="s">
        <v>695</v>
      </c>
      <c r="D32" s="1838"/>
      <c r="E32" s="1839"/>
      <c r="F32" s="1837"/>
      <c r="G32" s="1838"/>
      <c r="H32" s="1839"/>
      <c r="I32" s="1111"/>
      <c r="J32" s="1112"/>
      <c r="K32" s="1837"/>
      <c r="L32" s="1840"/>
      <c r="M32" s="1112"/>
      <c r="N32" s="1111"/>
      <c r="O32" s="1113"/>
      <c r="P32" s="1111"/>
      <c r="Q32" s="1113"/>
      <c r="R32" s="1111"/>
      <c r="S32" s="1169">
        <v>1</v>
      </c>
      <c r="T32" s="1170"/>
      <c r="U32" s="1836"/>
    </row>
    <row r="33" spans="1:21" s="1097" customFormat="1" ht="15.75" customHeight="1">
      <c r="A33" s="1830"/>
      <c r="B33" s="1115"/>
      <c r="C33" s="1845" t="s">
        <v>696</v>
      </c>
      <c r="D33" s="1838"/>
      <c r="E33" s="1839"/>
      <c r="F33" s="1837"/>
      <c r="G33" s="1838"/>
      <c r="H33" s="1839"/>
      <c r="I33" s="1111"/>
      <c r="J33" s="1112"/>
      <c r="K33" s="1837"/>
      <c r="L33" s="1840"/>
      <c r="M33" s="1112"/>
      <c r="N33" s="1111"/>
      <c r="O33" s="1113"/>
      <c r="P33" s="1111"/>
      <c r="Q33" s="1113"/>
      <c r="R33" s="1111"/>
      <c r="S33" s="1169">
        <v>1</v>
      </c>
      <c r="T33" s="1170"/>
      <c r="U33" s="1836"/>
    </row>
    <row r="34" spans="1:21" s="1097" customFormat="1" ht="15.75" customHeight="1">
      <c r="A34" s="1830"/>
      <c r="B34" s="1115"/>
      <c r="C34" s="1845" t="s">
        <v>697</v>
      </c>
      <c r="D34" s="1838"/>
      <c r="E34" s="1839"/>
      <c r="F34" s="1846"/>
      <c r="G34" s="1846"/>
      <c r="H34" s="1847"/>
      <c r="I34" s="1111"/>
      <c r="J34" s="1112"/>
      <c r="K34" s="1848"/>
      <c r="L34" s="1849"/>
      <c r="M34" s="1112"/>
      <c r="N34" s="1111"/>
      <c r="O34" s="1113"/>
      <c r="P34" s="1111"/>
      <c r="Q34" s="1113"/>
      <c r="R34" s="1111"/>
      <c r="S34" s="1169">
        <v>2</v>
      </c>
      <c r="T34" s="1170"/>
      <c r="U34" s="1836"/>
    </row>
    <row r="35" spans="1:21" s="1097" customFormat="1" ht="15.75" customHeight="1" thickBot="1">
      <c r="A35" s="1830"/>
      <c r="B35" s="1098"/>
      <c r="C35" s="1850"/>
      <c r="D35" s="1851"/>
      <c r="E35" s="1852"/>
      <c r="F35" s="1837" t="s">
        <v>698</v>
      </c>
      <c r="G35" s="1838"/>
      <c r="H35" s="1839"/>
      <c r="I35" s="1099"/>
      <c r="J35" s="1100"/>
      <c r="K35" s="1850"/>
      <c r="L35" s="1853"/>
      <c r="M35" s="1100"/>
      <c r="N35" s="1099"/>
      <c r="O35" s="1101"/>
      <c r="P35" s="1099"/>
      <c r="Q35" s="1101"/>
      <c r="R35" s="1099"/>
      <c r="S35" s="1163">
        <v>1</v>
      </c>
      <c r="T35" s="1164"/>
      <c r="U35" s="1172" t="str">
        <f>"/ "&amp;SUM(S23:S35)</f>
        <v>/ 16</v>
      </c>
    </row>
    <row r="36" spans="1:21" s="1097" customFormat="1" ht="15.75" customHeight="1" thickTop="1" thickBot="1">
      <c r="A36" s="1830"/>
      <c r="B36" s="1116"/>
      <c r="C36" s="1854"/>
      <c r="D36" s="1855"/>
      <c r="E36" s="1856"/>
      <c r="F36" s="1854"/>
      <c r="G36" s="1855"/>
      <c r="H36" s="1856"/>
      <c r="I36" s="1117"/>
      <c r="J36" s="1118"/>
      <c r="K36" s="1857" t="s">
        <v>699</v>
      </c>
      <c r="L36" s="1119" t="s">
        <v>221</v>
      </c>
      <c r="M36" s="1118"/>
      <c r="N36" s="1120"/>
      <c r="O36" s="1121"/>
      <c r="P36" s="1117"/>
      <c r="Q36" s="1121"/>
      <c r="R36" s="1117"/>
      <c r="S36" s="1173">
        <v>1</v>
      </c>
      <c r="T36" s="1174"/>
      <c r="U36" s="1860">
        <f>SUM(T36:T58)</f>
        <v>0</v>
      </c>
    </row>
    <row r="37" spans="1:21" s="1097" customFormat="1" ht="15.75" customHeight="1" thickBot="1">
      <c r="A37" s="1830"/>
      <c r="B37" s="1122"/>
      <c r="C37" s="1837"/>
      <c r="D37" s="1838"/>
      <c r="E37" s="1839"/>
      <c r="F37" s="1837"/>
      <c r="G37" s="1838"/>
      <c r="H37" s="1839"/>
      <c r="I37" s="1099"/>
      <c r="J37" s="1100"/>
      <c r="K37" s="1858"/>
      <c r="L37" s="1123" t="s">
        <v>220</v>
      </c>
      <c r="M37" s="1100"/>
      <c r="N37" s="1124"/>
      <c r="O37" s="1125"/>
      <c r="P37" s="1099"/>
      <c r="Q37" s="1125"/>
      <c r="R37" s="1099"/>
      <c r="S37" s="1163">
        <v>1</v>
      </c>
      <c r="T37" s="1164"/>
      <c r="U37" s="1836"/>
    </row>
    <row r="38" spans="1:21" s="1097" customFormat="1" ht="15.75" customHeight="1">
      <c r="A38" s="1830"/>
      <c r="B38" s="1093"/>
      <c r="C38" s="1837"/>
      <c r="D38" s="1838"/>
      <c r="E38" s="1839"/>
      <c r="F38" s="1837"/>
      <c r="G38" s="1838"/>
      <c r="H38" s="1839"/>
      <c r="I38" s="1099"/>
      <c r="J38" s="1100"/>
      <c r="K38" s="1858"/>
      <c r="L38" s="1123" t="s">
        <v>474</v>
      </c>
      <c r="M38" s="1100"/>
      <c r="N38" s="1124"/>
      <c r="O38" s="1126"/>
      <c r="P38" s="1099"/>
      <c r="Q38" s="1126"/>
      <c r="R38" s="1099"/>
      <c r="S38" s="1163">
        <v>1</v>
      </c>
      <c r="T38" s="1164"/>
      <c r="U38" s="1836"/>
    </row>
    <row r="39" spans="1:21" s="1097" customFormat="1" ht="15.75" customHeight="1">
      <c r="A39" s="1830"/>
      <c r="B39" s="1102"/>
      <c r="C39" s="1848"/>
      <c r="D39" s="1846"/>
      <c r="E39" s="1847"/>
      <c r="F39" s="1837"/>
      <c r="G39" s="1838"/>
      <c r="H39" s="1839"/>
      <c r="I39" s="1111"/>
      <c r="J39" s="1112"/>
      <c r="K39" s="1859"/>
      <c r="L39" s="1127" t="s">
        <v>700</v>
      </c>
      <c r="M39" s="1112"/>
      <c r="N39" s="1128"/>
      <c r="O39" s="1125"/>
      <c r="P39" s="1123"/>
      <c r="Q39" s="1125"/>
      <c r="R39" s="1123"/>
      <c r="S39" s="1163">
        <v>1</v>
      </c>
      <c r="T39" s="1170"/>
      <c r="U39" s="1836"/>
    </row>
    <row r="40" spans="1:21" s="1097" customFormat="1" ht="15.75" customHeight="1">
      <c r="A40" s="1830"/>
      <c r="B40" s="1102"/>
      <c r="C40" s="1837"/>
      <c r="D40" s="1838"/>
      <c r="E40" s="1839"/>
      <c r="F40" s="1837"/>
      <c r="G40" s="1838"/>
      <c r="H40" s="1839"/>
      <c r="I40" s="1111"/>
      <c r="J40" s="1112"/>
      <c r="K40" s="1861" t="s">
        <v>701</v>
      </c>
      <c r="L40" s="1127" t="s">
        <v>270</v>
      </c>
      <c r="M40" s="1112"/>
      <c r="N40" s="1128"/>
      <c r="O40" s="1129"/>
      <c r="P40" s="1130"/>
      <c r="Q40" s="1129"/>
      <c r="R40" s="1130"/>
      <c r="S40" s="1163">
        <v>1</v>
      </c>
      <c r="T40" s="1170"/>
      <c r="U40" s="1836"/>
    </row>
    <row r="41" spans="1:21" s="1097" customFormat="1" ht="15.75" customHeight="1">
      <c r="A41" s="1830"/>
      <c r="B41" s="1102"/>
      <c r="C41" s="1837"/>
      <c r="D41" s="1838"/>
      <c r="E41" s="1839"/>
      <c r="F41" s="1837"/>
      <c r="G41" s="1838"/>
      <c r="H41" s="1839"/>
      <c r="I41" s="1111"/>
      <c r="J41" s="1112"/>
      <c r="K41" s="1858"/>
      <c r="L41" s="1123" t="s">
        <v>269</v>
      </c>
      <c r="M41" s="1112"/>
      <c r="N41" s="1128"/>
      <c r="O41" s="1129"/>
      <c r="P41" s="1130"/>
      <c r="Q41" s="1129"/>
      <c r="R41" s="1130"/>
      <c r="S41" s="1163">
        <v>1</v>
      </c>
      <c r="T41" s="1170"/>
      <c r="U41" s="1836"/>
    </row>
    <row r="42" spans="1:21" s="1097" customFormat="1" ht="15.75" customHeight="1">
      <c r="A42" s="1830"/>
      <c r="B42" s="1102"/>
      <c r="C42" s="1837"/>
      <c r="D42" s="1838"/>
      <c r="E42" s="1839"/>
      <c r="F42" s="1837"/>
      <c r="G42" s="1838"/>
      <c r="H42" s="1839"/>
      <c r="I42" s="1111"/>
      <c r="J42" s="1112"/>
      <c r="K42" s="1858"/>
      <c r="L42" s="1123" t="s">
        <v>268</v>
      </c>
      <c r="M42" s="1112"/>
      <c r="N42" s="1128"/>
      <c r="O42" s="1129"/>
      <c r="P42" s="1130"/>
      <c r="Q42" s="1129"/>
      <c r="R42" s="1130"/>
      <c r="S42" s="1163">
        <v>1</v>
      </c>
      <c r="T42" s="1170"/>
      <c r="U42" s="1836"/>
    </row>
    <row r="43" spans="1:21" s="1097" customFormat="1" ht="15.75" customHeight="1">
      <c r="A43" s="1830"/>
      <c r="B43" s="1102"/>
      <c r="C43" s="1837"/>
      <c r="D43" s="1838"/>
      <c r="E43" s="1839"/>
      <c r="F43" s="1837"/>
      <c r="G43" s="1838"/>
      <c r="H43" s="1839"/>
      <c r="I43" s="1111"/>
      <c r="J43" s="1112"/>
      <c r="K43" s="1859"/>
      <c r="L43" s="1123" t="s">
        <v>481</v>
      </c>
      <c r="M43" s="1112"/>
      <c r="N43" s="1128"/>
      <c r="O43" s="1129"/>
      <c r="P43" s="1130"/>
      <c r="Q43" s="1129"/>
      <c r="R43" s="1130"/>
      <c r="S43" s="1163">
        <v>1</v>
      </c>
      <c r="T43" s="1170"/>
      <c r="U43" s="1836"/>
    </row>
    <row r="44" spans="1:21" s="1097" customFormat="1" ht="15.75" customHeight="1">
      <c r="A44" s="1830"/>
      <c r="B44" s="1102"/>
      <c r="C44" s="1837"/>
      <c r="D44" s="1838"/>
      <c r="E44" s="1839"/>
      <c r="F44" s="1837"/>
      <c r="G44" s="1838"/>
      <c r="H44" s="1839"/>
      <c r="I44" s="1111"/>
      <c r="J44" s="1112"/>
      <c r="K44" s="1861" t="s">
        <v>702</v>
      </c>
      <c r="L44" s="1127" t="s">
        <v>703</v>
      </c>
      <c r="M44" s="1112"/>
      <c r="N44" s="1128"/>
      <c r="O44" s="1129"/>
      <c r="P44" s="1130"/>
      <c r="Q44" s="1129"/>
      <c r="R44" s="1130"/>
      <c r="S44" s="1163">
        <v>1</v>
      </c>
      <c r="T44" s="1170"/>
      <c r="U44" s="1836"/>
    </row>
    <row r="45" spans="1:21" s="1097" customFormat="1" ht="15.75" customHeight="1">
      <c r="A45" s="1830"/>
      <c r="B45" s="1102"/>
      <c r="C45" s="1837"/>
      <c r="D45" s="1838"/>
      <c r="E45" s="1839"/>
      <c r="F45" s="1837"/>
      <c r="G45" s="1838"/>
      <c r="H45" s="1839"/>
      <c r="I45" s="1111"/>
      <c r="J45" s="1112"/>
      <c r="K45" s="1858"/>
      <c r="L45" s="1127" t="s">
        <v>704</v>
      </c>
      <c r="M45" s="1112"/>
      <c r="N45" s="1128"/>
      <c r="O45" s="1129"/>
      <c r="P45" s="1130"/>
      <c r="Q45" s="1129"/>
      <c r="R45" s="1130"/>
      <c r="S45" s="1163">
        <v>1</v>
      </c>
      <c r="T45" s="1170"/>
      <c r="U45" s="1836"/>
    </row>
    <row r="46" spans="1:21" s="1097" customFormat="1" ht="15.75" customHeight="1">
      <c r="A46" s="1830"/>
      <c r="B46" s="1102"/>
      <c r="C46" s="1837"/>
      <c r="D46" s="1838"/>
      <c r="E46" s="1839"/>
      <c r="F46" s="1837"/>
      <c r="G46" s="1838"/>
      <c r="H46" s="1839"/>
      <c r="I46" s="1111"/>
      <c r="J46" s="1112"/>
      <c r="K46" s="1858"/>
      <c r="L46" s="1127" t="s">
        <v>705</v>
      </c>
      <c r="M46" s="1112"/>
      <c r="N46" s="1128"/>
      <c r="O46" s="1129"/>
      <c r="P46" s="1130"/>
      <c r="Q46" s="1129"/>
      <c r="R46" s="1130"/>
      <c r="S46" s="1163">
        <v>1</v>
      </c>
      <c r="T46" s="1170"/>
      <c r="U46" s="1836"/>
    </row>
    <row r="47" spans="1:21" s="1097" customFormat="1" ht="15.75" customHeight="1">
      <c r="A47" s="1830"/>
      <c r="B47" s="1102"/>
      <c r="C47" s="1837"/>
      <c r="D47" s="1838"/>
      <c r="E47" s="1839"/>
      <c r="F47" s="1837"/>
      <c r="G47" s="1838"/>
      <c r="H47" s="1839"/>
      <c r="I47" s="1111"/>
      <c r="J47" s="1112"/>
      <c r="K47" s="1858"/>
      <c r="L47" s="1127" t="s">
        <v>706</v>
      </c>
      <c r="M47" s="1112"/>
      <c r="N47" s="1128"/>
      <c r="O47" s="1129"/>
      <c r="P47" s="1130"/>
      <c r="Q47" s="1129"/>
      <c r="R47" s="1130"/>
      <c r="S47" s="1163">
        <v>1</v>
      </c>
      <c r="T47" s="1170"/>
      <c r="U47" s="1836"/>
    </row>
    <row r="48" spans="1:21" s="1097" customFormat="1" ht="15.75" customHeight="1">
      <c r="A48" s="1830"/>
      <c r="B48" s="1102"/>
      <c r="C48" s="1837"/>
      <c r="D48" s="1838"/>
      <c r="E48" s="1839"/>
      <c r="F48" s="1837"/>
      <c r="G48" s="1838"/>
      <c r="H48" s="1839"/>
      <c r="I48" s="1111"/>
      <c r="J48" s="1112"/>
      <c r="K48" s="1858"/>
      <c r="L48" s="1127" t="s">
        <v>707</v>
      </c>
      <c r="M48" s="1112"/>
      <c r="N48" s="1128"/>
      <c r="O48" s="1129"/>
      <c r="P48" s="1130"/>
      <c r="Q48" s="1129"/>
      <c r="R48" s="1130"/>
      <c r="S48" s="1163">
        <v>1</v>
      </c>
      <c r="T48" s="1170"/>
      <c r="U48" s="1836"/>
    </row>
    <row r="49" spans="1:25" s="1097" customFormat="1" ht="15.75" customHeight="1">
      <c r="A49" s="1830"/>
      <c r="B49" s="1102"/>
      <c r="C49" s="1837"/>
      <c r="D49" s="1838"/>
      <c r="E49" s="1839"/>
      <c r="F49" s="1837"/>
      <c r="G49" s="1838"/>
      <c r="H49" s="1839"/>
      <c r="I49" s="1111"/>
      <c r="J49" s="1112"/>
      <c r="K49" s="1858"/>
      <c r="L49" s="1127" t="s">
        <v>708</v>
      </c>
      <c r="M49" s="1112"/>
      <c r="N49" s="1128"/>
      <c r="O49" s="1129"/>
      <c r="P49" s="1130"/>
      <c r="Q49" s="1129"/>
      <c r="R49" s="1130"/>
      <c r="S49" s="1163">
        <v>1</v>
      </c>
      <c r="T49" s="1170"/>
      <c r="U49" s="1836"/>
    </row>
    <row r="50" spans="1:25" s="1097" customFormat="1" ht="15.75" customHeight="1">
      <c r="A50" s="1830"/>
      <c r="B50" s="1102"/>
      <c r="C50" s="1837"/>
      <c r="D50" s="1838"/>
      <c r="E50" s="1839"/>
      <c r="F50" s="1837"/>
      <c r="G50" s="1838"/>
      <c r="H50" s="1839"/>
      <c r="I50" s="1111"/>
      <c r="J50" s="1112"/>
      <c r="K50" s="1861" t="s">
        <v>356</v>
      </c>
      <c r="L50" s="1127" t="s">
        <v>709</v>
      </c>
      <c r="M50" s="1112"/>
      <c r="N50" s="1128"/>
      <c r="O50" s="1129"/>
      <c r="P50" s="1130"/>
      <c r="Q50" s="1129"/>
      <c r="R50" s="1130"/>
      <c r="S50" s="1163">
        <v>1</v>
      </c>
      <c r="T50" s="1170"/>
      <c r="U50" s="1836"/>
    </row>
    <row r="51" spans="1:25" s="1097" customFormat="1" ht="15.75" customHeight="1">
      <c r="A51" s="1830"/>
      <c r="B51" s="1102"/>
      <c r="C51" s="1837"/>
      <c r="D51" s="1838"/>
      <c r="E51" s="1839"/>
      <c r="F51" s="1837"/>
      <c r="G51" s="1838"/>
      <c r="H51" s="1839"/>
      <c r="I51" s="1111"/>
      <c r="J51" s="1112"/>
      <c r="K51" s="1858"/>
      <c r="L51" s="1127" t="s">
        <v>710</v>
      </c>
      <c r="M51" s="1112"/>
      <c r="N51" s="1128"/>
      <c r="O51" s="1129"/>
      <c r="P51" s="1130"/>
      <c r="Q51" s="1129"/>
      <c r="R51" s="1130"/>
      <c r="S51" s="1163">
        <v>1</v>
      </c>
      <c r="T51" s="1170"/>
      <c r="U51" s="1836"/>
    </row>
    <row r="52" spans="1:25" s="1097" customFormat="1" ht="15.75" customHeight="1">
      <c r="A52" s="1830"/>
      <c r="B52" s="1102"/>
      <c r="C52" s="1837"/>
      <c r="D52" s="1838"/>
      <c r="E52" s="1839"/>
      <c r="F52" s="1837"/>
      <c r="G52" s="1838"/>
      <c r="H52" s="1839"/>
      <c r="I52" s="1111"/>
      <c r="J52" s="1112"/>
      <c r="K52" s="1858"/>
      <c r="L52" s="1127" t="s">
        <v>711</v>
      </c>
      <c r="M52" s="1112"/>
      <c r="N52" s="1128"/>
      <c r="O52" s="1129"/>
      <c r="P52" s="1130"/>
      <c r="Q52" s="1129"/>
      <c r="R52" s="1130"/>
      <c r="S52" s="1163">
        <v>1</v>
      </c>
      <c r="T52" s="1170"/>
      <c r="U52" s="1836"/>
    </row>
    <row r="53" spans="1:25" s="1097" customFormat="1" ht="15.75" customHeight="1">
      <c r="A53" s="1830"/>
      <c r="B53" s="1102"/>
      <c r="C53" s="1837"/>
      <c r="D53" s="1838"/>
      <c r="E53" s="1839"/>
      <c r="F53" s="1837"/>
      <c r="G53" s="1838"/>
      <c r="H53" s="1839"/>
      <c r="I53" s="1111"/>
      <c r="J53" s="1112"/>
      <c r="K53" s="1858"/>
      <c r="L53" s="1127" t="s">
        <v>712</v>
      </c>
      <c r="M53" s="1112"/>
      <c r="N53" s="1128"/>
      <c r="O53" s="1129"/>
      <c r="P53" s="1130"/>
      <c r="Q53" s="1129"/>
      <c r="R53" s="1130"/>
      <c r="S53" s="1163">
        <v>1</v>
      </c>
      <c r="T53" s="1170"/>
      <c r="U53" s="1836"/>
    </row>
    <row r="54" spans="1:25" s="1097" customFormat="1" ht="15.75" customHeight="1">
      <c r="A54" s="1830"/>
      <c r="B54" s="1102"/>
      <c r="C54" s="1837"/>
      <c r="D54" s="1838"/>
      <c r="E54" s="1839"/>
      <c r="F54" s="1837"/>
      <c r="G54" s="1838"/>
      <c r="H54" s="1839"/>
      <c r="I54" s="1111"/>
      <c r="J54" s="1112"/>
      <c r="K54" s="1858"/>
      <c r="L54" s="1127" t="s">
        <v>713</v>
      </c>
      <c r="M54" s="1112"/>
      <c r="N54" s="1128"/>
      <c r="O54" s="1129"/>
      <c r="P54" s="1130"/>
      <c r="Q54" s="1129"/>
      <c r="R54" s="1130"/>
      <c r="S54" s="1163">
        <v>1</v>
      </c>
      <c r="T54" s="1170"/>
      <c r="U54" s="1836"/>
    </row>
    <row r="55" spans="1:25" s="1097" customFormat="1" ht="15.75" customHeight="1">
      <c r="A55" s="1830"/>
      <c r="B55" s="1102"/>
      <c r="C55" s="1837"/>
      <c r="D55" s="1838"/>
      <c r="E55" s="1839"/>
      <c r="F55" s="1837"/>
      <c r="G55" s="1838"/>
      <c r="H55" s="1839"/>
      <c r="I55" s="1111"/>
      <c r="J55" s="1112"/>
      <c r="K55" s="1858"/>
      <c r="L55" s="1127" t="s">
        <v>714</v>
      </c>
      <c r="M55" s="1112"/>
      <c r="N55" s="1128"/>
      <c r="O55" s="1129"/>
      <c r="P55" s="1130"/>
      <c r="Q55" s="1129"/>
      <c r="R55" s="1130"/>
      <c r="S55" s="1163">
        <v>1</v>
      </c>
      <c r="T55" s="1170"/>
      <c r="U55" s="1836"/>
    </row>
    <row r="56" spans="1:25" s="1097" customFormat="1" ht="15.75" customHeight="1">
      <c r="A56" s="1830"/>
      <c r="B56" s="1131"/>
      <c r="C56" s="1837" t="s">
        <v>715</v>
      </c>
      <c r="D56" s="1838"/>
      <c r="E56" s="1839"/>
      <c r="F56" s="1837"/>
      <c r="G56" s="1838"/>
      <c r="H56" s="1839"/>
      <c r="I56" s="1111"/>
      <c r="J56" s="1112"/>
      <c r="K56" s="1132"/>
      <c r="L56" s="1127"/>
      <c r="M56" s="1112"/>
      <c r="N56" s="1128"/>
      <c r="O56" s="1129"/>
      <c r="P56" s="1130"/>
      <c r="Q56" s="1129"/>
      <c r="R56" s="1130"/>
      <c r="S56" s="1163">
        <v>2</v>
      </c>
      <c r="T56" s="1170"/>
      <c r="U56" s="1175"/>
    </row>
    <row r="57" spans="1:25" s="1097" customFormat="1" ht="15.75" customHeight="1">
      <c r="A57" s="1830"/>
      <c r="B57" s="1131"/>
      <c r="C57" s="1845" t="s">
        <v>716</v>
      </c>
      <c r="D57" s="1838"/>
      <c r="E57" s="1839"/>
      <c r="F57" s="1848"/>
      <c r="G57" s="1846"/>
      <c r="H57" s="1847"/>
      <c r="I57" s="1133"/>
      <c r="J57" s="1134"/>
      <c r="K57" s="1135"/>
      <c r="L57" s="1136"/>
      <c r="M57" s="1134"/>
      <c r="N57" s="1137"/>
      <c r="O57" s="1138"/>
      <c r="P57" s="1139"/>
      <c r="Q57" s="1138"/>
      <c r="R57" s="1139"/>
      <c r="S57" s="1176">
        <v>1</v>
      </c>
      <c r="T57" s="1177"/>
      <c r="U57" s="1175"/>
    </row>
    <row r="58" spans="1:25" s="1097" customFormat="1" ht="15.75" customHeight="1" thickBot="1">
      <c r="A58" s="1830"/>
      <c r="B58" s="1131"/>
      <c r="C58" s="1850"/>
      <c r="D58" s="1851"/>
      <c r="E58" s="1852"/>
      <c r="F58" s="1850" t="s">
        <v>717</v>
      </c>
      <c r="G58" s="1851"/>
      <c r="H58" s="1852"/>
      <c r="I58" s="1140"/>
      <c r="J58" s="1141"/>
      <c r="K58" s="1142"/>
      <c r="L58" s="1143"/>
      <c r="M58" s="1141"/>
      <c r="N58" s="1144"/>
      <c r="O58" s="1145"/>
      <c r="P58" s="1143"/>
      <c r="Q58" s="1145"/>
      <c r="R58" s="1143"/>
      <c r="S58" s="1178">
        <v>1</v>
      </c>
      <c r="T58" s="1179"/>
      <c r="U58" s="1172" t="str">
        <f>"/ "&amp;SUM(S36:S58)</f>
        <v>/ 24</v>
      </c>
      <c r="W58" s="1146"/>
      <c r="X58" s="1146"/>
      <c r="Y58" s="1146"/>
    </row>
    <row r="59" spans="1:25" s="1097" customFormat="1" ht="15" customHeight="1" thickTop="1">
      <c r="A59" s="1830"/>
      <c r="B59" s="1102"/>
      <c r="C59" s="1862"/>
      <c r="D59" s="1863"/>
      <c r="E59" s="1864"/>
      <c r="F59" s="1837"/>
      <c r="G59" s="1838"/>
      <c r="H59" s="1839"/>
      <c r="I59" s="1099" t="s">
        <v>718</v>
      </c>
      <c r="J59" s="1100"/>
      <c r="K59" s="1837"/>
      <c r="L59" s="1840"/>
      <c r="M59" s="1100"/>
      <c r="N59" s="1099"/>
      <c r="O59" s="1100"/>
      <c r="P59" s="1123"/>
      <c r="Q59" s="1100"/>
      <c r="R59" s="1123"/>
      <c r="S59" s="1163">
        <v>1</v>
      </c>
      <c r="T59" s="1164"/>
      <c r="U59" s="1860">
        <f>SUM(T59:T65)</f>
        <v>0</v>
      </c>
    </row>
    <row r="60" spans="1:25" s="1097" customFormat="1" ht="15" customHeight="1">
      <c r="A60" s="1830"/>
      <c r="B60" s="1102"/>
      <c r="C60" s="1848"/>
      <c r="D60" s="1846"/>
      <c r="E60" s="1847"/>
      <c r="F60" s="1837"/>
      <c r="G60" s="1838"/>
      <c r="H60" s="1839"/>
      <c r="I60" s="1111" t="s">
        <v>719</v>
      </c>
      <c r="J60" s="1112"/>
      <c r="K60" s="1837"/>
      <c r="L60" s="1840"/>
      <c r="M60" s="1112"/>
      <c r="N60" s="1111"/>
      <c r="O60" s="1112"/>
      <c r="P60" s="1130"/>
      <c r="Q60" s="1112"/>
      <c r="R60" s="1130"/>
      <c r="S60" s="1169">
        <v>1</v>
      </c>
      <c r="T60" s="1170"/>
      <c r="U60" s="1836"/>
    </row>
    <row r="61" spans="1:25" s="1097" customFormat="1" ht="15" customHeight="1">
      <c r="A61" s="1830"/>
      <c r="B61" s="1102"/>
      <c r="C61" s="1848"/>
      <c r="D61" s="1846"/>
      <c r="E61" s="1847"/>
      <c r="F61" s="1837"/>
      <c r="G61" s="1838"/>
      <c r="H61" s="1839"/>
      <c r="I61" s="1111" t="s">
        <v>720</v>
      </c>
      <c r="J61" s="1112"/>
      <c r="K61" s="1837"/>
      <c r="L61" s="1840"/>
      <c r="M61" s="1112"/>
      <c r="N61" s="1111"/>
      <c r="O61" s="1112"/>
      <c r="P61" s="1130"/>
      <c r="Q61" s="1112"/>
      <c r="R61" s="1130"/>
      <c r="S61" s="1169">
        <v>1</v>
      </c>
      <c r="T61" s="1170"/>
      <c r="U61" s="1836"/>
    </row>
    <row r="62" spans="1:25" s="1097" customFormat="1" ht="15" customHeight="1">
      <c r="A62" s="1830"/>
      <c r="B62" s="1102"/>
      <c r="C62" s="1848"/>
      <c r="D62" s="1846"/>
      <c r="E62" s="1847"/>
      <c r="F62" s="1837"/>
      <c r="G62" s="1838"/>
      <c r="H62" s="1839"/>
      <c r="I62" s="1111" t="s">
        <v>721</v>
      </c>
      <c r="J62" s="1112"/>
      <c r="K62" s="1837"/>
      <c r="L62" s="1840"/>
      <c r="M62" s="1112"/>
      <c r="N62" s="1111"/>
      <c r="O62" s="1112"/>
      <c r="P62" s="1130"/>
      <c r="Q62" s="1112"/>
      <c r="R62" s="1130"/>
      <c r="S62" s="1169">
        <v>1</v>
      </c>
      <c r="T62" s="1170"/>
      <c r="U62" s="1836"/>
    </row>
    <row r="63" spans="1:25" s="1097" customFormat="1" ht="15" customHeight="1">
      <c r="A63" s="1830"/>
      <c r="B63" s="1102"/>
      <c r="C63" s="1848"/>
      <c r="D63" s="1846"/>
      <c r="E63" s="1847"/>
      <c r="F63" s="1837"/>
      <c r="G63" s="1838"/>
      <c r="H63" s="1839"/>
      <c r="I63" s="1111" t="s">
        <v>722</v>
      </c>
      <c r="J63" s="1112"/>
      <c r="K63" s="1837"/>
      <c r="L63" s="1840"/>
      <c r="M63" s="1112"/>
      <c r="N63" s="1111"/>
      <c r="O63" s="1112"/>
      <c r="P63" s="1130"/>
      <c r="Q63" s="1112"/>
      <c r="R63" s="1130"/>
      <c r="S63" s="1169">
        <v>1</v>
      </c>
      <c r="T63" s="1170"/>
      <c r="U63" s="1836"/>
    </row>
    <row r="64" spans="1:25" s="1097" customFormat="1" ht="15" customHeight="1">
      <c r="A64" s="1830"/>
      <c r="B64" s="1102"/>
      <c r="C64" s="1848"/>
      <c r="D64" s="1846"/>
      <c r="E64" s="1847"/>
      <c r="F64" s="1837"/>
      <c r="G64" s="1838"/>
      <c r="H64" s="1839"/>
      <c r="I64" s="1111" t="s">
        <v>723</v>
      </c>
      <c r="J64" s="1112"/>
      <c r="K64" s="1837"/>
      <c r="L64" s="1840"/>
      <c r="M64" s="1112"/>
      <c r="N64" s="1111"/>
      <c r="O64" s="1112"/>
      <c r="P64" s="1130"/>
      <c r="Q64" s="1112"/>
      <c r="R64" s="1130"/>
      <c r="S64" s="1169">
        <v>1</v>
      </c>
      <c r="T64" s="1170"/>
      <c r="U64" s="1836"/>
    </row>
    <row r="65" spans="1:24" s="1097" customFormat="1" ht="15" customHeight="1" thickBot="1">
      <c r="A65" s="1818"/>
      <c r="B65" s="1102"/>
      <c r="C65" s="1841"/>
      <c r="D65" s="1842"/>
      <c r="E65" s="1843"/>
      <c r="F65" s="1841"/>
      <c r="G65" s="1842"/>
      <c r="H65" s="1843"/>
      <c r="I65" s="1111" t="s">
        <v>724</v>
      </c>
      <c r="J65" s="1100"/>
      <c r="K65" s="1841"/>
      <c r="L65" s="1844"/>
      <c r="M65" s="1100"/>
      <c r="N65" s="1099"/>
      <c r="O65" s="1100"/>
      <c r="P65" s="1123"/>
      <c r="Q65" s="1100"/>
      <c r="R65" s="1123"/>
      <c r="S65" s="1163">
        <v>1</v>
      </c>
      <c r="T65" s="1164"/>
      <c r="U65" s="1168" t="str">
        <f>"/ "&amp;SUM(S59:S65)</f>
        <v>/ 7</v>
      </c>
    </row>
    <row r="66" spans="1:24" s="1097" customFormat="1" ht="15" customHeight="1">
      <c r="A66" s="1817" t="s">
        <v>47</v>
      </c>
      <c r="B66" s="1147"/>
      <c r="C66" s="1831"/>
      <c r="D66" s="1832"/>
      <c r="E66" s="1833"/>
      <c r="F66" s="1831"/>
      <c r="G66" s="1832"/>
      <c r="H66" s="1833"/>
      <c r="I66" s="1094"/>
      <c r="J66" s="1095"/>
      <c r="K66" s="1831"/>
      <c r="L66" s="1834"/>
      <c r="M66" s="1095" t="s">
        <v>26</v>
      </c>
      <c r="N66" s="1094"/>
      <c r="O66" s="1095"/>
      <c r="P66" s="1148"/>
      <c r="Q66" s="1095"/>
      <c r="R66" s="1148"/>
      <c r="S66" s="1161">
        <v>2</v>
      </c>
      <c r="T66" s="1162"/>
      <c r="U66" s="1835">
        <f>SUM(T66:T77)</f>
        <v>0</v>
      </c>
    </row>
    <row r="67" spans="1:24" s="1097" customFormat="1" ht="15" customHeight="1">
      <c r="A67" s="1830"/>
      <c r="B67" s="1131"/>
      <c r="C67" s="1837"/>
      <c r="D67" s="1838"/>
      <c r="E67" s="1839"/>
      <c r="F67" s="1837"/>
      <c r="G67" s="1838"/>
      <c r="H67" s="1839"/>
      <c r="I67" s="1111"/>
      <c r="J67" s="1112"/>
      <c r="K67" s="1837"/>
      <c r="L67" s="1840"/>
      <c r="M67" s="1112" t="s">
        <v>725</v>
      </c>
      <c r="N67" s="1111"/>
      <c r="O67" s="1112"/>
      <c r="P67" s="1130"/>
      <c r="Q67" s="1112"/>
      <c r="R67" s="1130"/>
      <c r="S67" s="1169">
        <v>3</v>
      </c>
      <c r="T67" s="1170"/>
      <c r="U67" s="1836"/>
    </row>
    <row r="68" spans="1:24" s="1097" customFormat="1" ht="15" customHeight="1">
      <c r="A68" s="1830"/>
      <c r="B68" s="1102"/>
      <c r="C68" s="1837"/>
      <c r="D68" s="1838"/>
      <c r="E68" s="1839"/>
      <c r="F68" s="1837"/>
      <c r="G68" s="1838"/>
      <c r="H68" s="1839"/>
      <c r="I68" s="1099"/>
      <c r="J68" s="1100"/>
      <c r="K68" s="1837"/>
      <c r="L68" s="1840"/>
      <c r="M68" s="1100"/>
      <c r="N68" s="1099" t="s">
        <v>543</v>
      </c>
      <c r="O68" s="1100"/>
      <c r="P68" s="1123"/>
      <c r="Q68" s="1100"/>
      <c r="R68" s="1123"/>
      <c r="S68" s="1163">
        <v>2</v>
      </c>
      <c r="T68" s="1164"/>
      <c r="U68" s="1836"/>
    </row>
    <row r="69" spans="1:24" s="1097" customFormat="1" ht="15" customHeight="1">
      <c r="A69" s="1830"/>
      <c r="B69" s="1102"/>
      <c r="C69" s="1837"/>
      <c r="D69" s="1838"/>
      <c r="E69" s="1839"/>
      <c r="F69" s="1837"/>
      <c r="G69" s="1838"/>
      <c r="H69" s="1839"/>
      <c r="I69" s="1099"/>
      <c r="J69" s="1100"/>
      <c r="K69" s="1837"/>
      <c r="L69" s="1840"/>
      <c r="M69" s="1100"/>
      <c r="N69" s="1149" t="s">
        <v>544</v>
      </c>
      <c r="O69" s="1100"/>
      <c r="P69" s="1123"/>
      <c r="Q69" s="1100"/>
      <c r="R69" s="1123"/>
      <c r="S69" s="1163">
        <v>2</v>
      </c>
      <c r="T69" s="1164"/>
      <c r="U69" s="1836"/>
    </row>
    <row r="70" spans="1:24" s="1097" customFormat="1" ht="15" customHeight="1">
      <c r="A70" s="1830"/>
      <c r="B70" s="1102"/>
      <c r="C70" s="1837"/>
      <c r="D70" s="1838"/>
      <c r="E70" s="1839"/>
      <c r="F70" s="1837"/>
      <c r="G70" s="1838"/>
      <c r="H70" s="1839"/>
      <c r="I70" s="1099"/>
      <c r="J70" s="1100"/>
      <c r="K70" s="1837"/>
      <c r="L70" s="1840"/>
      <c r="M70" s="1100"/>
      <c r="N70" s="1099" t="s">
        <v>507</v>
      </c>
      <c r="O70" s="1100"/>
      <c r="P70" s="1123"/>
      <c r="Q70" s="1100"/>
      <c r="R70" s="1123"/>
      <c r="S70" s="1163">
        <v>2</v>
      </c>
      <c r="T70" s="1164"/>
      <c r="U70" s="1836"/>
    </row>
    <row r="71" spans="1:24" s="1097" customFormat="1" ht="15" customHeight="1">
      <c r="A71" s="1830"/>
      <c r="B71" s="1102"/>
      <c r="C71" s="1837"/>
      <c r="D71" s="1838"/>
      <c r="E71" s="1839"/>
      <c r="F71" s="1837"/>
      <c r="G71" s="1838"/>
      <c r="H71" s="1839"/>
      <c r="I71" s="1099"/>
      <c r="J71" s="1100"/>
      <c r="K71" s="1837"/>
      <c r="L71" s="1840"/>
      <c r="M71" s="1104" t="s">
        <v>726</v>
      </c>
      <c r="N71" s="1103"/>
      <c r="O71" s="1100"/>
      <c r="P71" s="1123"/>
      <c r="Q71" s="1100"/>
      <c r="R71" s="1123"/>
      <c r="S71" s="1163">
        <v>2</v>
      </c>
      <c r="T71" s="1164"/>
      <c r="U71" s="1836"/>
    </row>
    <row r="72" spans="1:24" s="1097" customFormat="1" ht="15" customHeight="1">
      <c r="A72" s="1830"/>
      <c r="B72" s="1102"/>
      <c r="C72" s="1837"/>
      <c r="D72" s="1838"/>
      <c r="E72" s="1839"/>
      <c r="F72" s="1837"/>
      <c r="G72" s="1838"/>
      <c r="H72" s="1839"/>
      <c r="I72" s="1099"/>
      <c r="J72" s="1100"/>
      <c r="K72" s="1837"/>
      <c r="L72" s="1840"/>
      <c r="M72" s="1100"/>
      <c r="N72" s="1099" t="s">
        <v>242</v>
      </c>
      <c r="O72" s="1100"/>
      <c r="P72" s="1123"/>
      <c r="Q72" s="1100"/>
      <c r="R72" s="1123"/>
      <c r="S72" s="1163">
        <v>2</v>
      </c>
      <c r="T72" s="1164"/>
      <c r="U72" s="1836"/>
    </row>
    <row r="73" spans="1:24" s="1097" customFormat="1" ht="15" customHeight="1">
      <c r="A73" s="1830"/>
      <c r="B73" s="1102"/>
      <c r="C73" s="1837"/>
      <c r="D73" s="1838"/>
      <c r="E73" s="1839"/>
      <c r="F73" s="1837"/>
      <c r="G73" s="1838"/>
      <c r="H73" s="1839"/>
      <c r="I73" s="1099"/>
      <c r="J73" s="1100"/>
      <c r="K73" s="1837"/>
      <c r="L73" s="1840"/>
      <c r="M73" s="1100"/>
      <c r="N73" s="1099" t="s">
        <v>546</v>
      </c>
      <c r="O73" s="1100"/>
      <c r="P73" s="1123"/>
      <c r="Q73" s="1100"/>
      <c r="R73" s="1123"/>
      <c r="S73" s="1163">
        <v>2</v>
      </c>
      <c r="T73" s="1164"/>
      <c r="U73" s="1836"/>
    </row>
    <row r="74" spans="1:24" s="1097" customFormat="1" ht="15" customHeight="1">
      <c r="A74" s="1830"/>
      <c r="B74" s="1102"/>
      <c r="C74" s="1837"/>
      <c r="D74" s="1838"/>
      <c r="E74" s="1839"/>
      <c r="F74" s="1837"/>
      <c r="G74" s="1838"/>
      <c r="H74" s="1839"/>
      <c r="I74" s="1099"/>
      <c r="J74" s="1100"/>
      <c r="K74" s="1837"/>
      <c r="L74" s="1840"/>
      <c r="M74" s="1104"/>
      <c r="N74" s="1103" t="s">
        <v>246</v>
      </c>
      <c r="O74" s="1100"/>
      <c r="P74" s="1123"/>
      <c r="Q74" s="1100"/>
      <c r="R74" s="1123"/>
      <c r="S74" s="1163">
        <v>2</v>
      </c>
      <c r="T74" s="1164"/>
      <c r="U74" s="1836"/>
    </row>
    <row r="75" spans="1:24" s="1097" customFormat="1" ht="15" customHeight="1">
      <c r="A75" s="1830"/>
      <c r="B75" s="1102"/>
      <c r="C75" s="1837"/>
      <c r="D75" s="1838"/>
      <c r="E75" s="1839"/>
      <c r="F75" s="1837"/>
      <c r="G75" s="1838"/>
      <c r="H75" s="1839"/>
      <c r="I75" s="1099"/>
      <c r="J75" s="1100"/>
      <c r="K75" s="1837"/>
      <c r="L75" s="1840"/>
      <c r="M75" s="1104"/>
      <c r="N75" s="1103" t="s">
        <v>727</v>
      </c>
      <c r="O75" s="1100"/>
      <c r="P75" s="1123"/>
      <c r="Q75" s="1100"/>
      <c r="R75" s="1123"/>
      <c r="S75" s="1163">
        <v>1</v>
      </c>
      <c r="T75" s="1164"/>
      <c r="U75" s="1836"/>
    </row>
    <row r="76" spans="1:24" s="1097" customFormat="1" ht="15" customHeight="1">
      <c r="A76" s="1830"/>
      <c r="B76" s="1102"/>
      <c r="C76" s="1837"/>
      <c r="D76" s="1838"/>
      <c r="E76" s="1839"/>
      <c r="F76" s="1837"/>
      <c r="G76" s="1838"/>
      <c r="H76" s="1839"/>
      <c r="I76" s="1099"/>
      <c r="J76" s="1100"/>
      <c r="K76" s="1837"/>
      <c r="L76" s="1840"/>
      <c r="M76" s="1100"/>
      <c r="N76" s="1150" t="s">
        <v>547</v>
      </c>
      <c r="O76" s="1100"/>
      <c r="P76" s="1123"/>
      <c r="Q76" s="1100"/>
      <c r="R76" s="1123"/>
      <c r="S76" s="1163">
        <v>2</v>
      </c>
      <c r="T76" s="1164"/>
      <c r="U76" s="1836"/>
    </row>
    <row r="77" spans="1:24" s="1097" customFormat="1" ht="15" customHeight="1" thickBot="1">
      <c r="A77" s="1830"/>
      <c r="B77" s="1102"/>
      <c r="C77" s="1841"/>
      <c r="D77" s="1842"/>
      <c r="E77" s="1843"/>
      <c r="F77" s="1841"/>
      <c r="G77" s="1842"/>
      <c r="H77" s="1843"/>
      <c r="I77" s="1103"/>
      <c r="J77" s="1104"/>
      <c r="K77" s="1841"/>
      <c r="L77" s="1844"/>
      <c r="M77" s="1104"/>
      <c r="N77" s="1103" t="s">
        <v>240</v>
      </c>
      <c r="O77" s="1104"/>
      <c r="P77" s="1151"/>
      <c r="Q77" s="1104"/>
      <c r="R77" s="1151"/>
      <c r="S77" s="1171">
        <v>2</v>
      </c>
      <c r="T77" s="1165"/>
      <c r="U77" s="1168" t="str">
        <f>"/ "&amp;SUM(S66:S77)</f>
        <v>/ 24</v>
      </c>
    </row>
    <row r="78" spans="1:24" s="1097" customFormat="1" ht="15" customHeight="1">
      <c r="A78" s="1865" t="s">
        <v>81</v>
      </c>
      <c r="B78" s="1152"/>
      <c r="C78" s="1867"/>
      <c r="D78" s="1868"/>
      <c r="E78" s="1868"/>
      <c r="F78" s="1868"/>
      <c r="G78" s="1868"/>
      <c r="H78" s="1868"/>
      <c r="I78" s="1868"/>
      <c r="J78" s="1868"/>
      <c r="K78" s="1868"/>
      <c r="L78" s="1868"/>
      <c r="M78" s="1868"/>
      <c r="N78" s="1868"/>
      <c r="O78" s="1868"/>
      <c r="P78" s="1869"/>
      <c r="Q78" s="1153"/>
      <c r="R78" s="1153"/>
      <c r="S78" s="1873">
        <v>3</v>
      </c>
      <c r="T78" s="1875"/>
      <c r="U78" s="1180">
        <f>T78</f>
        <v>0</v>
      </c>
    </row>
    <row r="79" spans="1:24" s="1097" customFormat="1" ht="15" customHeight="1" thickBot="1">
      <c r="A79" s="1866"/>
      <c r="B79" s="1154"/>
      <c r="C79" s="1870"/>
      <c r="D79" s="1871"/>
      <c r="E79" s="1871"/>
      <c r="F79" s="1871"/>
      <c r="G79" s="1871"/>
      <c r="H79" s="1871"/>
      <c r="I79" s="1871"/>
      <c r="J79" s="1871"/>
      <c r="K79" s="1871"/>
      <c r="L79" s="1871"/>
      <c r="M79" s="1871"/>
      <c r="N79" s="1871"/>
      <c r="O79" s="1871"/>
      <c r="P79" s="1872"/>
      <c r="Q79" s="1155"/>
      <c r="R79" s="1155"/>
      <c r="S79" s="1874"/>
      <c r="T79" s="1876"/>
      <c r="U79" s="1181" t="str">
        <f>"/ "&amp;SUM(S78)</f>
        <v>/ 3</v>
      </c>
      <c r="V79" s="1156"/>
      <c r="W79" s="1157"/>
      <c r="X79" s="1089"/>
    </row>
    <row r="80" spans="1:24" ht="13.5" customHeight="1">
      <c r="A80" s="1877" t="s">
        <v>1</v>
      </c>
      <c r="B80" s="1879" t="s">
        <v>2</v>
      </c>
      <c r="C80" s="1880"/>
      <c r="D80" s="1880"/>
      <c r="E80" s="1880"/>
      <c r="F80" s="1880"/>
      <c r="G80" s="1880"/>
      <c r="H80" s="1880"/>
      <c r="I80" s="1881"/>
      <c r="J80" s="1879" t="s">
        <v>19</v>
      </c>
      <c r="K80" s="1880"/>
      <c r="L80" s="1881"/>
      <c r="M80" s="1879" t="s">
        <v>17</v>
      </c>
      <c r="N80" s="1881"/>
      <c r="O80" s="1879" t="s">
        <v>3</v>
      </c>
      <c r="P80" s="1881"/>
      <c r="Q80" s="1879" t="s">
        <v>467</v>
      </c>
      <c r="R80" s="1881"/>
      <c r="S80" s="1882" t="s">
        <v>81</v>
      </c>
      <c r="T80" s="1884">
        <f>SUM(T4:T79)</f>
        <v>0</v>
      </c>
      <c r="U80" s="1885"/>
    </row>
    <row r="81" spans="1:25" ht="14.25" customHeight="1" thickBot="1">
      <c r="A81" s="1878"/>
      <c r="B81" s="1183" t="s">
        <v>5</v>
      </c>
      <c r="C81" s="1888" t="s">
        <v>155</v>
      </c>
      <c r="D81" s="1889"/>
      <c r="E81" s="1890"/>
      <c r="F81" s="1888" t="s">
        <v>7</v>
      </c>
      <c r="G81" s="1889"/>
      <c r="H81" s="1890"/>
      <c r="I81" s="1184" t="s">
        <v>9</v>
      </c>
      <c r="J81" s="1183" t="s">
        <v>31</v>
      </c>
      <c r="K81" s="1888" t="s">
        <v>14</v>
      </c>
      <c r="L81" s="1893"/>
      <c r="M81" s="1183" t="s">
        <v>27</v>
      </c>
      <c r="N81" s="1184" t="s">
        <v>25</v>
      </c>
      <c r="O81" s="1185" t="s">
        <v>27</v>
      </c>
      <c r="P81" s="1184" t="s">
        <v>49</v>
      </c>
      <c r="Q81" s="1185" t="s">
        <v>512</v>
      </c>
      <c r="R81" s="1184" t="s">
        <v>25</v>
      </c>
      <c r="S81" s="1883"/>
      <c r="T81" s="1886"/>
      <c r="U81" s="1887"/>
    </row>
    <row r="82" spans="1:25" s="1097" customFormat="1" ht="17.25" customHeight="1">
      <c r="A82" s="1186" t="s">
        <v>32</v>
      </c>
      <c r="B82" s="1187"/>
      <c r="C82" s="1894">
        <f>SUM(S24:S25,S27:S34,S56:S57)</f>
        <v>15</v>
      </c>
      <c r="D82" s="1895"/>
      <c r="E82" s="1896"/>
      <c r="F82" s="1897">
        <f>SUM(S26,S35,S58)</f>
        <v>4</v>
      </c>
      <c r="G82" s="1895"/>
      <c r="H82" s="1896"/>
      <c r="I82" s="1188">
        <f>SUM(S59:S65)</f>
        <v>7</v>
      </c>
      <c r="J82" s="1186">
        <f>SUM(S23)</f>
        <v>1</v>
      </c>
      <c r="K82" s="1897">
        <f>SUM(S36:S55)</f>
        <v>20</v>
      </c>
      <c r="L82" s="1898"/>
      <c r="M82" s="1186">
        <f>SUM(S66:S67,S71)</f>
        <v>7</v>
      </c>
      <c r="N82" s="1188">
        <f>SUM(S68:S70,S72:S77)</f>
        <v>17</v>
      </c>
      <c r="O82" s="1186">
        <f>SUM(S4:S7,S9:S13,S15:S16)</f>
        <v>12</v>
      </c>
      <c r="P82" s="1188">
        <f>SUM(S8,S14,S17)</f>
        <v>6</v>
      </c>
      <c r="Q82" s="1186">
        <f>SUM(S18)</f>
        <v>2</v>
      </c>
      <c r="R82" s="1188">
        <f>SUM(S19:S22)</f>
        <v>6</v>
      </c>
      <c r="S82" s="1182">
        <v>3</v>
      </c>
      <c r="T82" s="1886"/>
      <c r="U82" s="1887"/>
      <c r="V82" s="1089"/>
      <c r="W82" s="1089"/>
      <c r="Y82" s="1089"/>
    </row>
    <row r="83" spans="1:25" s="1097" customFormat="1" ht="17.25" customHeight="1" thickBot="1">
      <c r="A83" s="1189" t="s">
        <v>4</v>
      </c>
      <c r="B83" s="1190"/>
      <c r="C83" s="1899">
        <f>SUM(T24:T25,T27:T34,T56:T57)</f>
        <v>0</v>
      </c>
      <c r="D83" s="1900"/>
      <c r="E83" s="1901"/>
      <c r="F83" s="1902">
        <f>SUM(T26,T35,T58)</f>
        <v>0</v>
      </c>
      <c r="G83" s="1900"/>
      <c r="H83" s="1901"/>
      <c r="I83" s="1191">
        <f>SUM(T59:T65)</f>
        <v>0</v>
      </c>
      <c r="J83" s="1189">
        <f>SUM(T23)</f>
        <v>0</v>
      </c>
      <c r="K83" s="1902">
        <f>SUM(T36:T55)</f>
        <v>0</v>
      </c>
      <c r="L83" s="1903"/>
      <c r="M83" s="1189">
        <f>SUM(T66:T67,T71)</f>
        <v>0</v>
      </c>
      <c r="N83" s="1191">
        <f>SUM(T68:T70,T72:T77)</f>
        <v>0</v>
      </c>
      <c r="O83" s="1189">
        <f>SUM(T4:T7,T9:T13,T15:T16)</f>
        <v>0</v>
      </c>
      <c r="P83" s="1191">
        <f>SUM(T8,T14,T17)</f>
        <v>0</v>
      </c>
      <c r="Q83" s="1189">
        <f>SUM(T18)</f>
        <v>0</v>
      </c>
      <c r="R83" s="1191">
        <f>SUM(T19:T22)</f>
        <v>0</v>
      </c>
      <c r="S83" s="1189">
        <f>T78</f>
        <v>0</v>
      </c>
      <c r="T83" s="1891" t="str">
        <f>"/ "&amp;SUM(S4:S79)</f>
        <v>/ 100</v>
      </c>
      <c r="U83" s="1892"/>
      <c r="V83" s="1089"/>
      <c r="W83" s="1089"/>
      <c r="Y83" s="1089"/>
    </row>
    <row r="86" spans="1:25" ht="14">
      <c r="S86" s="1158"/>
      <c r="T86" s="1089"/>
      <c r="U86" s="1159"/>
    </row>
    <row r="87" spans="1:25" ht="14">
      <c r="S87" s="1089"/>
      <c r="T87" s="1089"/>
      <c r="U87" s="1159"/>
    </row>
  </sheetData>
  <mergeCells count="248">
    <mergeCell ref="T83:U83"/>
    <mergeCell ref="F81:H81"/>
    <mergeCell ref="K81:L81"/>
    <mergeCell ref="C82:E82"/>
    <mergeCell ref="F82:H82"/>
    <mergeCell ref="K82:L82"/>
    <mergeCell ref="C83:E83"/>
    <mergeCell ref="F83:H83"/>
    <mergeCell ref="K83:L83"/>
    <mergeCell ref="T78:T79"/>
    <mergeCell ref="A80:A81"/>
    <mergeCell ref="B80:I80"/>
    <mergeCell ref="J80:L80"/>
    <mergeCell ref="M80:N80"/>
    <mergeCell ref="O80:P80"/>
    <mergeCell ref="Q80:R80"/>
    <mergeCell ref="S80:S81"/>
    <mergeCell ref="T80:U82"/>
    <mergeCell ref="C81:E81"/>
    <mergeCell ref="A78:A79"/>
    <mergeCell ref="C78:P79"/>
    <mergeCell ref="S78:S79"/>
    <mergeCell ref="C75:E75"/>
    <mergeCell ref="F75:H75"/>
    <mergeCell ref="K75:L75"/>
    <mergeCell ref="C76:E76"/>
    <mergeCell ref="F76:H76"/>
    <mergeCell ref="K76:L76"/>
    <mergeCell ref="A66:A77"/>
    <mergeCell ref="C66:E66"/>
    <mergeCell ref="F66:H66"/>
    <mergeCell ref="K66:L66"/>
    <mergeCell ref="C73:E73"/>
    <mergeCell ref="F73:H73"/>
    <mergeCell ref="K73:L73"/>
    <mergeCell ref="C74:E74"/>
    <mergeCell ref="F74:H74"/>
    <mergeCell ref="K74:L74"/>
    <mergeCell ref="C71:E71"/>
    <mergeCell ref="F71:H71"/>
    <mergeCell ref="K71:L71"/>
    <mergeCell ref="C72:E72"/>
    <mergeCell ref="F72:H72"/>
    <mergeCell ref="K72:L72"/>
    <mergeCell ref="C77:E77"/>
    <mergeCell ref="F77:H77"/>
    <mergeCell ref="K77:L77"/>
    <mergeCell ref="U66:U76"/>
    <mergeCell ref="C67:E67"/>
    <mergeCell ref="F67:H67"/>
    <mergeCell ref="K67:L67"/>
    <mergeCell ref="C68:E68"/>
    <mergeCell ref="F68:H68"/>
    <mergeCell ref="C64:E64"/>
    <mergeCell ref="F64:H64"/>
    <mergeCell ref="K64:L64"/>
    <mergeCell ref="C65:E65"/>
    <mergeCell ref="F65:H65"/>
    <mergeCell ref="K65:L65"/>
    <mergeCell ref="U59:U64"/>
    <mergeCell ref="K68:L68"/>
    <mergeCell ref="C69:E69"/>
    <mergeCell ref="F69:H69"/>
    <mergeCell ref="K69:L69"/>
    <mergeCell ref="C70:E70"/>
    <mergeCell ref="F70:H70"/>
    <mergeCell ref="K70:L70"/>
    <mergeCell ref="K62:L62"/>
    <mergeCell ref="C63:E63"/>
    <mergeCell ref="F63:H63"/>
    <mergeCell ref="K63:L63"/>
    <mergeCell ref="C59:E59"/>
    <mergeCell ref="F59:H59"/>
    <mergeCell ref="K59:L59"/>
    <mergeCell ref="C60:E60"/>
    <mergeCell ref="F60:H60"/>
    <mergeCell ref="K60:L60"/>
    <mergeCell ref="C61:E61"/>
    <mergeCell ref="F61:H61"/>
    <mergeCell ref="K61:L61"/>
    <mergeCell ref="C58:E58"/>
    <mergeCell ref="F58:H58"/>
    <mergeCell ref="C53:E53"/>
    <mergeCell ref="F53:H53"/>
    <mergeCell ref="C54:E54"/>
    <mergeCell ref="F54:H54"/>
    <mergeCell ref="C55:E55"/>
    <mergeCell ref="F55:H55"/>
    <mergeCell ref="C62:E62"/>
    <mergeCell ref="F62:H62"/>
    <mergeCell ref="K50:K55"/>
    <mergeCell ref="C51:E51"/>
    <mergeCell ref="F51:H51"/>
    <mergeCell ref="C52:E52"/>
    <mergeCell ref="F52:H52"/>
    <mergeCell ref="C56:E56"/>
    <mergeCell ref="F56:H56"/>
    <mergeCell ref="C57:E57"/>
    <mergeCell ref="F57:H57"/>
    <mergeCell ref="C46:E46"/>
    <mergeCell ref="F46:H46"/>
    <mergeCell ref="C47:E47"/>
    <mergeCell ref="F47:H47"/>
    <mergeCell ref="C48:E48"/>
    <mergeCell ref="F48:H48"/>
    <mergeCell ref="C49:E49"/>
    <mergeCell ref="F49:H49"/>
    <mergeCell ref="C50:E50"/>
    <mergeCell ref="F50:H50"/>
    <mergeCell ref="C36:E36"/>
    <mergeCell ref="F36:H36"/>
    <mergeCell ref="K36:K39"/>
    <mergeCell ref="U36:U55"/>
    <mergeCell ref="C37:E37"/>
    <mergeCell ref="F37:H37"/>
    <mergeCell ref="C38:E38"/>
    <mergeCell ref="F38:H38"/>
    <mergeCell ref="C39:E39"/>
    <mergeCell ref="F39:H39"/>
    <mergeCell ref="C40:E40"/>
    <mergeCell ref="F40:H40"/>
    <mergeCell ref="K40:K43"/>
    <mergeCell ref="C41:E41"/>
    <mergeCell ref="F41:H41"/>
    <mergeCell ref="C42:E42"/>
    <mergeCell ref="F42:H42"/>
    <mergeCell ref="C43:E43"/>
    <mergeCell ref="F43:H43"/>
    <mergeCell ref="C44:E44"/>
    <mergeCell ref="F44:H44"/>
    <mergeCell ref="K44:K49"/>
    <mergeCell ref="C45:E45"/>
    <mergeCell ref="F45:H45"/>
    <mergeCell ref="A23:A65"/>
    <mergeCell ref="C23:E23"/>
    <mergeCell ref="F23:H23"/>
    <mergeCell ref="K23:L23"/>
    <mergeCell ref="C30:E30"/>
    <mergeCell ref="F30:H30"/>
    <mergeCell ref="K30:L30"/>
    <mergeCell ref="C31:E31"/>
    <mergeCell ref="F31:H31"/>
    <mergeCell ref="K31:L31"/>
    <mergeCell ref="C28:E28"/>
    <mergeCell ref="F28:H28"/>
    <mergeCell ref="K28:L28"/>
    <mergeCell ref="C29:E29"/>
    <mergeCell ref="F29:H29"/>
    <mergeCell ref="K29:L29"/>
    <mergeCell ref="C34:E34"/>
    <mergeCell ref="F34:H34"/>
    <mergeCell ref="K34:L34"/>
    <mergeCell ref="C35:E35"/>
    <mergeCell ref="F35:H35"/>
    <mergeCell ref="K35:L35"/>
    <mergeCell ref="C32:E32"/>
    <mergeCell ref="F32:H32"/>
    <mergeCell ref="U23:U34"/>
    <mergeCell ref="C24:E24"/>
    <mergeCell ref="F24:H24"/>
    <mergeCell ref="K24:L24"/>
    <mergeCell ref="C25:E25"/>
    <mergeCell ref="F25:H25"/>
    <mergeCell ref="K20:L20"/>
    <mergeCell ref="C21:E21"/>
    <mergeCell ref="F21:H21"/>
    <mergeCell ref="K21:L21"/>
    <mergeCell ref="C22:E22"/>
    <mergeCell ref="F22:H22"/>
    <mergeCell ref="K22:L22"/>
    <mergeCell ref="K25:L25"/>
    <mergeCell ref="C26:E26"/>
    <mergeCell ref="F26:H26"/>
    <mergeCell ref="K26:L26"/>
    <mergeCell ref="C27:E27"/>
    <mergeCell ref="F27:H27"/>
    <mergeCell ref="K27:L27"/>
    <mergeCell ref="K32:L32"/>
    <mergeCell ref="C33:E33"/>
    <mergeCell ref="F33:H33"/>
    <mergeCell ref="K33:L33"/>
    <mergeCell ref="A18:A22"/>
    <mergeCell ref="C18:E18"/>
    <mergeCell ref="F18:H18"/>
    <mergeCell ref="K18:L18"/>
    <mergeCell ref="U18:U21"/>
    <mergeCell ref="C19:E19"/>
    <mergeCell ref="F19:H19"/>
    <mergeCell ref="K19:L19"/>
    <mergeCell ref="C20:E20"/>
    <mergeCell ref="F20:H20"/>
    <mergeCell ref="C17:E17"/>
    <mergeCell ref="F17:H17"/>
    <mergeCell ref="K17:L17"/>
    <mergeCell ref="C14:E14"/>
    <mergeCell ref="F14:H14"/>
    <mergeCell ref="K14:L14"/>
    <mergeCell ref="C15:E15"/>
    <mergeCell ref="F15:H15"/>
    <mergeCell ref="K15:L15"/>
    <mergeCell ref="F13:H13"/>
    <mergeCell ref="K13:L13"/>
    <mergeCell ref="C10:E10"/>
    <mergeCell ref="F10:H10"/>
    <mergeCell ref="K10:L10"/>
    <mergeCell ref="C11:E11"/>
    <mergeCell ref="F11:H11"/>
    <mergeCell ref="K11:L11"/>
    <mergeCell ref="C16:E16"/>
    <mergeCell ref="F16:H16"/>
    <mergeCell ref="K16:L16"/>
    <mergeCell ref="A4:A17"/>
    <mergeCell ref="C4:E4"/>
    <mergeCell ref="F4:H4"/>
    <mergeCell ref="K4:L4"/>
    <mergeCell ref="U4:U16"/>
    <mergeCell ref="C5:E5"/>
    <mergeCell ref="F5:H5"/>
    <mergeCell ref="C8:E8"/>
    <mergeCell ref="F8:H8"/>
    <mergeCell ref="K8:L8"/>
    <mergeCell ref="C9:E9"/>
    <mergeCell ref="F9:H9"/>
    <mergeCell ref="K9:L9"/>
    <mergeCell ref="K5:L5"/>
    <mergeCell ref="C6:E6"/>
    <mergeCell ref="F6:H6"/>
    <mergeCell ref="K6:L6"/>
    <mergeCell ref="C7:E7"/>
    <mergeCell ref="F7:H7"/>
    <mergeCell ref="K7:L7"/>
    <mergeCell ref="C12:E12"/>
    <mergeCell ref="F12:H12"/>
    <mergeCell ref="K12:L12"/>
    <mergeCell ref="C13:E13"/>
    <mergeCell ref="A1:M1"/>
    <mergeCell ref="O1:U1"/>
    <mergeCell ref="A2:A3"/>
    <mergeCell ref="B2:I2"/>
    <mergeCell ref="J2:L2"/>
    <mergeCell ref="M2:N2"/>
    <mergeCell ref="O2:P2"/>
    <mergeCell ref="Q2:R2"/>
    <mergeCell ref="S2:U2"/>
    <mergeCell ref="C3:E3"/>
    <mergeCell ref="F3:H3"/>
    <mergeCell ref="K3:L3"/>
    <mergeCell ref="T3:U3"/>
  </mergeCells>
  <phoneticPr fontId="1"/>
  <pageMargins left="0.7" right="0.7" top="0.75" bottom="0.75" header="0.3" footer="0.3"/>
  <pageSetup paperSize="9"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233"/>
  <sheetViews>
    <sheetView view="pageBreakPreview" zoomScaleNormal="85" zoomScaleSheetLayoutView="100" workbookViewId="0">
      <pane xSplit="2" ySplit="3" topLeftCell="C55" activePane="bottomRight" state="frozen"/>
      <selection activeCell="O39" sqref="O39"/>
      <selection pane="topRight" activeCell="O39" sqref="O39"/>
      <selection pane="bottomLeft" activeCell="O39" sqref="O39"/>
      <selection pane="bottomRight" activeCell="O67" sqref="O67:O68"/>
    </sheetView>
  </sheetViews>
  <sheetFormatPr defaultColWidth="9" defaultRowHeight="13"/>
  <cols>
    <col min="1" max="1" width="6.08984375" style="9" customWidth="1"/>
    <col min="2" max="9" width="8.6328125" style="9" customWidth="1"/>
    <col min="10" max="11" width="5" style="9" customWidth="1"/>
    <col min="12" max="12" width="6" style="9" customWidth="1"/>
    <col min="13" max="19" width="9" style="9"/>
    <col min="20" max="20" width="5.6328125" style="9" customWidth="1"/>
    <col min="21" max="16384" width="9" style="9"/>
  </cols>
  <sheetData>
    <row r="1" spans="1:20" s="10" customFormat="1" ht="21.5" thickBot="1">
      <c r="A1" s="1280" t="s">
        <v>131</v>
      </c>
      <c r="B1" s="1281"/>
      <c r="C1" s="1281"/>
      <c r="D1" s="1281"/>
      <c r="E1" s="1281"/>
      <c r="F1" s="1281"/>
      <c r="G1" s="1281"/>
      <c r="H1" s="302" t="s">
        <v>0</v>
      </c>
      <c r="I1" s="1282"/>
      <c r="J1" s="1283"/>
      <c r="K1" s="1283"/>
      <c r="L1" s="1284"/>
      <c r="M1" s="303"/>
      <c r="N1" s="303"/>
      <c r="O1" s="303"/>
      <c r="P1" s="303"/>
      <c r="Q1" s="303"/>
      <c r="R1" s="303"/>
      <c r="S1" s="303"/>
      <c r="T1" s="303"/>
    </row>
    <row r="2" spans="1:20">
      <c r="A2" s="1278" t="s">
        <v>1</v>
      </c>
      <c r="B2" s="1285" t="s">
        <v>2</v>
      </c>
      <c r="C2" s="1285"/>
      <c r="D2" s="1286"/>
      <c r="E2" s="1287" t="s">
        <v>19</v>
      </c>
      <c r="F2" s="1286"/>
      <c r="G2" s="1287" t="s">
        <v>17</v>
      </c>
      <c r="H2" s="1286"/>
      <c r="I2" s="304" t="s">
        <v>3</v>
      </c>
      <c r="J2" s="1287" t="s">
        <v>4</v>
      </c>
      <c r="K2" s="1288"/>
      <c r="L2" s="1286"/>
      <c r="M2" s="305"/>
      <c r="N2" s="305"/>
      <c r="O2" s="305"/>
      <c r="P2" s="305"/>
      <c r="Q2" s="305"/>
      <c r="R2" s="305"/>
      <c r="S2" s="305"/>
      <c r="T2" s="305"/>
    </row>
    <row r="3" spans="1:20" ht="13.5" thickBot="1">
      <c r="A3" s="1279"/>
      <c r="B3" s="306" t="s">
        <v>6</v>
      </c>
      <c r="C3" s="306" t="s">
        <v>7</v>
      </c>
      <c r="D3" s="307" t="s">
        <v>9</v>
      </c>
      <c r="E3" s="308" t="s">
        <v>10</v>
      </c>
      <c r="F3" s="307" t="s">
        <v>14</v>
      </c>
      <c r="G3" s="308" t="s">
        <v>27</v>
      </c>
      <c r="H3" s="307" t="s">
        <v>25</v>
      </c>
      <c r="I3" s="308" t="s">
        <v>10</v>
      </c>
      <c r="J3" s="308" t="s">
        <v>32</v>
      </c>
      <c r="K3" s="1289" t="s">
        <v>4</v>
      </c>
      <c r="L3" s="1290"/>
      <c r="M3" s="305"/>
      <c r="N3" s="305"/>
      <c r="O3" s="305"/>
      <c r="P3" s="305"/>
      <c r="Q3" s="305"/>
      <c r="R3" s="305"/>
      <c r="S3" s="305"/>
      <c r="T3" s="305"/>
    </row>
    <row r="4" spans="1:20">
      <c r="A4" s="309" t="s">
        <v>12</v>
      </c>
      <c r="B4" s="310"/>
      <c r="C4" s="310"/>
      <c r="D4" s="311"/>
      <c r="E4" s="304"/>
      <c r="F4" s="311"/>
      <c r="G4" s="304"/>
      <c r="H4" s="311"/>
      <c r="I4" s="304">
        <v>101</v>
      </c>
      <c r="J4" s="304">
        <v>3</v>
      </c>
      <c r="K4" s="311"/>
      <c r="L4" s="1278">
        <f>SUM(K4:K13)</f>
        <v>0</v>
      </c>
      <c r="M4" s="305"/>
      <c r="N4" s="305"/>
      <c r="O4" s="305"/>
      <c r="P4" s="305"/>
      <c r="Q4" s="305"/>
      <c r="R4" s="305"/>
      <c r="S4" s="305"/>
      <c r="T4" s="305"/>
    </row>
    <row r="5" spans="1:20">
      <c r="A5" s="312" t="s">
        <v>20</v>
      </c>
      <c r="B5" s="313"/>
      <c r="C5" s="313"/>
      <c r="D5" s="314"/>
      <c r="E5" s="315"/>
      <c r="F5" s="314"/>
      <c r="G5" s="315"/>
      <c r="H5" s="314"/>
      <c r="I5" s="315">
        <v>201</v>
      </c>
      <c r="J5" s="315">
        <v>3</v>
      </c>
      <c r="K5" s="314"/>
      <c r="L5" s="1291"/>
      <c r="M5" s="305"/>
      <c r="N5" s="305"/>
      <c r="O5" s="305"/>
      <c r="P5" s="305"/>
      <c r="Q5" s="305"/>
      <c r="R5" s="305"/>
      <c r="S5" s="305"/>
      <c r="T5" s="305"/>
    </row>
    <row r="6" spans="1:20">
      <c r="A6" s="312" t="s">
        <v>21</v>
      </c>
      <c r="B6" s="313"/>
      <c r="C6" s="313"/>
      <c r="D6" s="314"/>
      <c r="E6" s="315"/>
      <c r="F6" s="314"/>
      <c r="G6" s="315"/>
      <c r="H6" s="314"/>
      <c r="I6" s="315">
        <v>202</v>
      </c>
      <c r="J6" s="315">
        <v>3</v>
      </c>
      <c r="K6" s="314"/>
      <c r="L6" s="1291"/>
      <c r="M6" s="305"/>
      <c r="N6" s="305"/>
      <c r="O6" s="305"/>
      <c r="P6" s="305"/>
      <c r="Q6" s="305"/>
      <c r="R6" s="305"/>
      <c r="S6" s="305"/>
      <c r="T6" s="305"/>
    </row>
    <row r="7" spans="1:20">
      <c r="A7" s="312" t="s">
        <v>47</v>
      </c>
      <c r="B7" s="313"/>
      <c r="C7" s="313"/>
      <c r="D7" s="314"/>
      <c r="E7" s="315"/>
      <c r="F7" s="314"/>
      <c r="G7" s="315"/>
      <c r="H7" s="314"/>
      <c r="I7" s="315">
        <v>102</v>
      </c>
      <c r="J7" s="315">
        <v>3</v>
      </c>
      <c r="K7" s="314"/>
      <c r="L7" s="1291"/>
      <c r="M7" s="305"/>
      <c r="N7" s="305"/>
      <c r="O7" s="305"/>
      <c r="P7" s="305"/>
      <c r="Q7" s="305"/>
      <c r="R7" s="305"/>
      <c r="S7" s="305"/>
      <c r="T7" s="305"/>
    </row>
    <row r="8" spans="1:20">
      <c r="A8" s="312" t="s">
        <v>130</v>
      </c>
      <c r="B8" s="313"/>
      <c r="C8" s="313"/>
      <c r="D8" s="314"/>
      <c r="E8" s="315"/>
      <c r="F8" s="314"/>
      <c r="G8" s="315"/>
      <c r="H8" s="314"/>
      <c r="I8" s="315">
        <v>103</v>
      </c>
      <c r="J8" s="315">
        <v>3</v>
      </c>
      <c r="K8" s="314"/>
      <c r="L8" s="1291"/>
      <c r="M8" s="305"/>
      <c r="N8" s="305"/>
      <c r="O8" s="305"/>
      <c r="P8" s="305"/>
      <c r="Q8" s="305"/>
      <c r="R8" s="305"/>
      <c r="S8" s="305"/>
      <c r="T8" s="305"/>
    </row>
    <row r="9" spans="1:20">
      <c r="A9" s="312" t="s">
        <v>129</v>
      </c>
      <c r="B9" s="313"/>
      <c r="C9" s="313"/>
      <c r="D9" s="314"/>
      <c r="E9" s="315"/>
      <c r="F9" s="314"/>
      <c r="G9" s="315"/>
      <c r="H9" s="314"/>
      <c r="I9" s="315">
        <v>104</v>
      </c>
      <c r="J9" s="315">
        <v>3</v>
      </c>
      <c r="K9" s="314"/>
      <c r="L9" s="1291"/>
      <c r="M9" s="305"/>
      <c r="N9" s="305"/>
      <c r="O9" s="305"/>
      <c r="P9" s="305"/>
      <c r="Q9" s="305"/>
      <c r="R9" s="305"/>
      <c r="S9" s="305"/>
      <c r="T9" s="305"/>
    </row>
    <row r="10" spans="1:20">
      <c r="A10" s="312" t="s">
        <v>128</v>
      </c>
      <c r="B10" s="313"/>
      <c r="C10" s="313"/>
      <c r="D10" s="314"/>
      <c r="E10" s="315"/>
      <c r="F10" s="314"/>
      <c r="G10" s="315"/>
      <c r="H10" s="314"/>
      <c r="I10" s="315">
        <v>301</v>
      </c>
      <c r="J10" s="315">
        <v>3</v>
      </c>
      <c r="K10" s="314"/>
      <c r="L10" s="1291"/>
      <c r="M10" s="305"/>
      <c r="N10" s="305"/>
      <c r="O10" s="305"/>
      <c r="P10" s="305"/>
      <c r="Q10" s="305"/>
      <c r="R10" s="305"/>
      <c r="S10" s="305"/>
      <c r="T10" s="305"/>
    </row>
    <row r="11" spans="1:20">
      <c r="A11" s="312" t="s">
        <v>127</v>
      </c>
      <c r="B11" s="313"/>
      <c r="C11" s="313"/>
      <c r="D11" s="314"/>
      <c r="E11" s="315"/>
      <c r="F11" s="314"/>
      <c r="G11" s="315"/>
      <c r="H11" s="314"/>
      <c r="I11" s="315">
        <v>302</v>
      </c>
      <c r="J11" s="315">
        <v>3</v>
      </c>
      <c r="K11" s="314"/>
      <c r="L11" s="1291"/>
      <c r="M11" s="305"/>
      <c r="N11" s="305"/>
      <c r="O11" s="305"/>
      <c r="P11" s="305"/>
      <c r="Q11" s="305"/>
      <c r="R11" s="305"/>
      <c r="S11" s="305"/>
      <c r="T11" s="305"/>
    </row>
    <row r="12" spans="1:20">
      <c r="A12" s="312" t="s">
        <v>126</v>
      </c>
      <c r="B12" s="313"/>
      <c r="C12" s="313"/>
      <c r="D12" s="314"/>
      <c r="E12" s="315"/>
      <c r="F12" s="314"/>
      <c r="G12" s="315"/>
      <c r="H12" s="314"/>
      <c r="I12" s="315">
        <v>303</v>
      </c>
      <c r="J12" s="315">
        <v>3</v>
      </c>
      <c r="K12" s="314"/>
      <c r="L12" s="1304" t="s">
        <v>125</v>
      </c>
      <c r="M12" s="305"/>
      <c r="N12" s="305"/>
      <c r="O12" s="305"/>
      <c r="P12" s="305"/>
      <c r="Q12" s="305"/>
      <c r="R12" s="305"/>
      <c r="S12" s="305"/>
      <c r="T12" s="305"/>
    </row>
    <row r="13" spans="1:20" ht="13.5" thickBot="1">
      <c r="A13" s="312" t="s">
        <v>124</v>
      </c>
      <c r="B13" s="313"/>
      <c r="C13" s="313"/>
      <c r="D13" s="314"/>
      <c r="E13" s="315"/>
      <c r="F13" s="314"/>
      <c r="G13" s="315"/>
      <c r="H13" s="314"/>
      <c r="I13" s="315">
        <v>105</v>
      </c>
      <c r="J13" s="315">
        <v>3</v>
      </c>
      <c r="K13" s="314"/>
      <c r="L13" s="1305"/>
      <c r="M13" s="305"/>
      <c r="N13" s="305"/>
      <c r="O13" s="305"/>
      <c r="P13" s="305"/>
      <c r="Q13" s="305"/>
      <c r="R13" s="305"/>
      <c r="S13" s="305"/>
      <c r="T13" s="305"/>
    </row>
    <row r="14" spans="1:20">
      <c r="A14" s="1278" t="s">
        <v>123</v>
      </c>
      <c r="B14" s="310"/>
      <c r="C14" s="310"/>
      <c r="D14" s="311"/>
      <c r="E14" s="304">
        <v>401</v>
      </c>
      <c r="F14" s="311"/>
      <c r="G14" s="304"/>
      <c r="H14" s="311"/>
      <c r="I14" s="304"/>
      <c r="J14" s="304">
        <v>2</v>
      </c>
      <c r="K14" s="316"/>
      <c r="L14" s="1278">
        <f>SUM(K14:K27)</f>
        <v>0</v>
      </c>
      <c r="M14" s="305"/>
      <c r="N14" s="305"/>
      <c r="O14" s="305"/>
      <c r="P14" s="305"/>
      <c r="Q14" s="305"/>
      <c r="R14" s="305"/>
      <c r="S14" s="305"/>
      <c r="T14" s="305"/>
    </row>
    <row r="15" spans="1:20">
      <c r="A15" s="1291"/>
      <c r="B15" s="1292" t="s">
        <v>11</v>
      </c>
      <c r="C15" s="317" t="s">
        <v>122</v>
      </c>
      <c r="D15" s="318"/>
      <c r="E15" s="319"/>
      <c r="F15" s="318"/>
      <c r="G15" s="319"/>
      <c r="H15" s="318"/>
      <c r="I15" s="319"/>
      <c r="J15" s="319">
        <v>1</v>
      </c>
      <c r="K15" s="320"/>
      <c r="L15" s="1291"/>
      <c r="M15" s="305"/>
      <c r="N15" s="305"/>
      <c r="O15" s="305"/>
      <c r="P15" s="305"/>
      <c r="Q15" s="305"/>
      <c r="R15" s="305"/>
      <c r="S15" s="305"/>
      <c r="T15" s="305"/>
    </row>
    <row r="16" spans="1:20">
      <c r="A16" s="1291"/>
      <c r="B16" s="1293"/>
      <c r="C16" s="321" t="s">
        <v>121</v>
      </c>
      <c r="D16" s="322"/>
      <c r="E16" s="82"/>
      <c r="F16" s="322"/>
      <c r="G16" s="82"/>
      <c r="H16" s="322"/>
      <c r="I16" s="82"/>
      <c r="J16" s="82">
        <v>1</v>
      </c>
      <c r="K16" s="323"/>
      <c r="L16" s="1291"/>
      <c r="M16" s="305"/>
      <c r="N16" s="305"/>
      <c r="O16" s="305"/>
      <c r="P16" s="305"/>
      <c r="Q16" s="305"/>
      <c r="R16" s="305"/>
      <c r="S16" s="305"/>
      <c r="T16" s="305"/>
    </row>
    <row r="17" spans="1:20">
      <c r="A17" s="1291"/>
      <c r="B17" s="1293"/>
      <c r="C17" s="321" t="s">
        <v>120</v>
      </c>
      <c r="D17" s="322"/>
      <c r="E17" s="82"/>
      <c r="F17" s="322"/>
      <c r="G17" s="82"/>
      <c r="H17" s="322"/>
      <c r="I17" s="82"/>
      <c r="J17" s="82">
        <v>1</v>
      </c>
      <c r="K17" s="323"/>
      <c r="L17" s="1291"/>
      <c r="M17" s="305"/>
      <c r="N17" s="305"/>
      <c r="O17" s="305"/>
      <c r="P17" s="305"/>
      <c r="Q17" s="305"/>
      <c r="R17" s="305"/>
      <c r="S17" s="305"/>
      <c r="T17" s="305"/>
    </row>
    <row r="18" spans="1:20">
      <c r="A18" s="1291"/>
      <c r="B18" s="1293"/>
      <c r="C18" s="321" t="s">
        <v>119</v>
      </c>
      <c r="D18" s="322"/>
      <c r="E18" s="82"/>
      <c r="F18" s="322"/>
      <c r="G18" s="82"/>
      <c r="H18" s="322"/>
      <c r="I18" s="82"/>
      <c r="J18" s="82">
        <v>1</v>
      </c>
      <c r="K18" s="323"/>
      <c r="L18" s="1291"/>
      <c r="M18" s="305"/>
      <c r="N18" s="305"/>
      <c r="O18" s="305"/>
      <c r="P18" s="305"/>
      <c r="Q18" s="305"/>
      <c r="R18" s="305"/>
      <c r="S18" s="305"/>
      <c r="T18" s="305"/>
    </row>
    <row r="19" spans="1:20">
      <c r="A19" s="1291"/>
      <c r="B19" s="1293"/>
      <c r="C19" s="321" t="s">
        <v>118</v>
      </c>
      <c r="D19" s="322"/>
      <c r="E19" s="82"/>
      <c r="F19" s="322"/>
      <c r="G19" s="82"/>
      <c r="H19" s="322"/>
      <c r="I19" s="82"/>
      <c r="J19" s="82">
        <v>1</v>
      </c>
      <c r="K19" s="323"/>
      <c r="L19" s="1291"/>
      <c r="M19" s="305"/>
      <c r="N19" s="305"/>
      <c r="O19" s="305"/>
      <c r="P19" s="305"/>
      <c r="Q19" s="305"/>
      <c r="R19" s="305"/>
      <c r="S19" s="305"/>
      <c r="T19" s="305"/>
    </row>
    <row r="20" spans="1:20">
      <c r="A20" s="1291"/>
      <c r="B20" s="1293"/>
      <c r="C20" s="321" t="s">
        <v>117</v>
      </c>
      <c r="D20" s="322"/>
      <c r="E20" s="82"/>
      <c r="F20" s="322"/>
      <c r="G20" s="82"/>
      <c r="H20" s="322"/>
      <c r="I20" s="82"/>
      <c r="J20" s="82">
        <v>1</v>
      </c>
      <c r="K20" s="323"/>
      <c r="L20" s="1291"/>
      <c r="M20" s="305"/>
      <c r="N20" s="305"/>
      <c r="O20" s="305"/>
      <c r="P20" s="305"/>
      <c r="Q20" s="305"/>
      <c r="R20" s="305"/>
      <c r="S20" s="305"/>
      <c r="T20" s="305"/>
    </row>
    <row r="21" spans="1:20">
      <c r="A21" s="1291"/>
      <c r="B21" s="1293"/>
      <c r="C21" s="321" t="s">
        <v>116</v>
      </c>
      <c r="D21" s="322"/>
      <c r="E21" s="82"/>
      <c r="F21" s="322"/>
      <c r="G21" s="82"/>
      <c r="H21" s="322"/>
      <c r="I21" s="82"/>
      <c r="J21" s="82">
        <v>1</v>
      </c>
      <c r="K21" s="323"/>
      <c r="L21" s="1291"/>
      <c r="M21" s="305"/>
      <c r="N21" s="305"/>
      <c r="O21" s="305"/>
      <c r="P21" s="305"/>
      <c r="Q21" s="305"/>
      <c r="R21" s="305"/>
      <c r="S21" s="305"/>
      <c r="T21" s="305"/>
    </row>
    <row r="22" spans="1:20">
      <c r="A22" s="1291"/>
      <c r="B22" s="1293"/>
      <c r="C22" s="321" t="s">
        <v>115</v>
      </c>
      <c r="D22" s="322"/>
      <c r="E22" s="82"/>
      <c r="F22" s="322"/>
      <c r="G22" s="82"/>
      <c r="H22" s="322"/>
      <c r="I22" s="82"/>
      <c r="J22" s="82">
        <v>1</v>
      </c>
      <c r="K22" s="323"/>
      <c r="L22" s="1291"/>
      <c r="M22" s="305"/>
      <c r="N22" s="305"/>
      <c r="O22" s="305"/>
      <c r="P22" s="305"/>
      <c r="Q22" s="305"/>
      <c r="R22" s="305"/>
      <c r="S22" s="305"/>
      <c r="T22" s="305"/>
    </row>
    <row r="23" spans="1:20">
      <c r="A23" s="1291"/>
      <c r="B23" s="1293"/>
      <c r="C23" s="321" t="s">
        <v>97</v>
      </c>
      <c r="D23" s="322"/>
      <c r="E23" s="82"/>
      <c r="F23" s="322"/>
      <c r="G23" s="82"/>
      <c r="H23" s="322"/>
      <c r="I23" s="82"/>
      <c r="J23" s="82">
        <v>1</v>
      </c>
      <c r="K23" s="323"/>
      <c r="L23" s="1291"/>
      <c r="M23" s="305"/>
      <c r="N23" s="305"/>
      <c r="O23" s="305"/>
      <c r="P23" s="305"/>
      <c r="Q23" s="305"/>
      <c r="R23" s="305"/>
      <c r="S23" s="305"/>
      <c r="T23" s="305"/>
    </row>
    <row r="24" spans="1:20">
      <c r="A24" s="1291"/>
      <c r="B24" s="1293"/>
      <c r="C24" s="321" t="s">
        <v>114</v>
      </c>
      <c r="D24" s="322"/>
      <c r="E24" s="82"/>
      <c r="F24" s="322"/>
      <c r="G24" s="82"/>
      <c r="H24" s="322"/>
      <c r="I24" s="82"/>
      <c r="J24" s="82">
        <v>1</v>
      </c>
      <c r="K24" s="323"/>
      <c r="L24" s="1291"/>
      <c r="M24" s="305"/>
      <c r="N24" s="305"/>
      <c r="O24" s="305"/>
      <c r="P24" s="305"/>
      <c r="Q24" s="305"/>
      <c r="R24" s="305"/>
      <c r="S24" s="305"/>
      <c r="T24" s="305"/>
    </row>
    <row r="25" spans="1:20">
      <c r="A25" s="1291"/>
      <c r="B25" s="1294"/>
      <c r="C25" s="324" t="s">
        <v>113</v>
      </c>
      <c r="D25" s="325"/>
      <c r="E25" s="326"/>
      <c r="F25" s="327"/>
      <c r="G25" s="328"/>
      <c r="H25" s="325"/>
      <c r="I25" s="328"/>
      <c r="J25" s="328">
        <v>1</v>
      </c>
      <c r="K25" s="329"/>
      <c r="L25" s="1291"/>
      <c r="M25" s="305"/>
      <c r="N25" s="305"/>
      <c r="O25" s="305"/>
      <c r="P25" s="305"/>
      <c r="Q25" s="305"/>
      <c r="R25" s="305"/>
      <c r="S25" s="305"/>
      <c r="T25" s="305"/>
    </row>
    <row r="26" spans="1:20">
      <c r="A26" s="1291"/>
      <c r="B26" s="330"/>
      <c r="C26" s="313" t="s">
        <v>112</v>
      </c>
      <c r="D26" s="314"/>
      <c r="E26" s="315"/>
      <c r="F26" s="314"/>
      <c r="G26" s="315"/>
      <c r="H26" s="314"/>
      <c r="I26" s="315"/>
      <c r="J26" s="315">
        <v>1</v>
      </c>
      <c r="K26" s="331"/>
      <c r="L26" s="1295" t="s">
        <v>111</v>
      </c>
      <c r="M26" s="305"/>
      <c r="N26" s="305"/>
      <c r="O26" s="305"/>
      <c r="P26" s="305"/>
      <c r="Q26" s="305"/>
      <c r="R26" s="305"/>
      <c r="S26" s="305"/>
      <c r="T26" s="305"/>
    </row>
    <row r="27" spans="1:20" ht="13.5" thickBot="1">
      <c r="A27" s="1291"/>
      <c r="B27" s="332"/>
      <c r="C27" s="333" t="s">
        <v>110</v>
      </c>
      <c r="D27" s="334"/>
      <c r="E27" s="335"/>
      <c r="F27" s="334"/>
      <c r="G27" s="335"/>
      <c r="H27" s="334"/>
      <c r="I27" s="335"/>
      <c r="J27" s="335">
        <v>2</v>
      </c>
      <c r="K27" s="336"/>
      <c r="L27" s="1279"/>
      <c r="M27" s="305"/>
      <c r="N27" s="305"/>
      <c r="O27" s="305"/>
      <c r="P27" s="305"/>
      <c r="Q27" s="305"/>
      <c r="R27" s="305"/>
      <c r="S27" s="305"/>
      <c r="T27" s="305"/>
    </row>
    <row r="28" spans="1:20" ht="13.5" thickTop="1">
      <c r="A28" s="1291"/>
      <c r="B28" s="337"/>
      <c r="C28" s="337"/>
      <c r="D28" s="338"/>
      <c r="E28" s="339"/>
      <c r="F28" s="1296" t="s">
        <v>15</v>
      </c>
      <c r="G28" s="339" t="s">
        <v>62</v>
      </c>
      <c r="H28" s="340"/>
      <c r="I28" s="339"/>
      <c r="J28" s="339">
        <v>1</v>
      </c>
      <c r="K28" s="338"/>
      <c r="L28" s="1278">
        <f>SUM(K28:K33)</f>
        <v>0</v>
      </c>
      <c r="M28" s="305"/>
      <c r="N28" s="305"/>
      <c r="O28" s="305"/>
      <c r="P28" s="305"/>
      <c r="Q28" s="305"/>
      <c r="R28" s="305"/>
      <c r="S28" s="305"/>
      <c r="T28" s="305"/>
    </row>
    <row r="29" spans="1:20">
      <c r="A29" s="1291"/>
      <c r="B29" s="321"/>
      <c r="C29" s="321"/>
      <c r="D29" s="322"/>
      <c r="E29" s="82"/>
      <c r="F29" s="1297"/>
      <c r="G29" s="82" t="s">
        <v>109</v>
      </c>
      <c r="H29" s="341"/>
      <c r="I29" s="82"/>
      <c r="J29" s="82">
        <v>1</v>
      </c>
      <c r="K29" s="322"/>
      <c r="L29" s="1291"/>
      <c r="M29" s="305"/>
      <c r="N29" s="305"/>
      <c r="O29" s="305"/>
      <c r="P29" s="305"/>
      <c r="Q29" s="305"/>
      <c r="R29" s="305"/>
      <c r="S29" s="305"/>
      <c r="T29" s="305"/>
    </row>
    <row r="30" spans="1:20">
      <c r="A30" s="1291"/>
      <c r="B30" s="321"/>
      <c r="C30" s="321"/>
      <c r="D30" s="322"/>
      <c r="E30" s="82"/>
      <c r="F30" s="1297"/>
      <c r="G30" s="82" t="s">
        <v>108</v>
      </c>
      <c r="H30" s="342"/>
      <c r="I30" s="82"/>
      <c r="J30" s="82">
        <v>1</v>
      </c>
      <c r="K30" s="322"/>
      <c r="L30" s="1291"/>
      <c r="M30" s="305"/>
      <c r="N30" s="305"/>
      <c r="O30" s="305"/>
      <c r="P30" s="305"/>
      <c r="Q30" s="305"/>
      <c r="R30" s="305"/>
      <c r="S30" s="305"/>
      <c r="T30" s="305"/>
    </row>
    <row r="31" spans="1:20">
      <c r="A31" s="1291"/>
      <c r="B31" s="321"/>
      <c r="C31" s="321"/>
      <c r="D31" s="322"/>
      <c r="E31" s="82"/>
      <c r="F31" s="1297"/>
      <c r="G31" s="82" t="s">
        <v>107</v>
      </c>
      <c r="H31" s="342"/>
      <c r="I31" s="82"/>
      <c r="J31" s="82">
        <v>1</v>
      </c>
      <c r="K31" s="343"/>
      <c r="L31" s="1291"/>
      <c r="M31" s="305"/>
      <c r="N31" s="305"/>
      <c r="O31" s="305"/>
      <c r="P31" s="305"/>
      <c r="Q31" s="305"/>
      <c r="R31" s="305"/>
      <c r="S31" s="305"/>
      <c r="T31" s="305"/>
    </row>
    <row r="32" spans="1:20">
      <c r="A32" s="1291"/>
      <c r="B32" s="321"/>
      <c r="C32" s="321"/>
      <c r="D32" s="322"/>
      <c r="E32" s="82"/>
      <c r="F32" s="1297"/>
      <c r="G32" s="82" t="s">
        <v>106</v>
      </c>
      <c r="H32" s="342"/>
      <c r="I32" s="82"/>
      <c r="J32" s="82">
        <v>1</v>
      </c>
      <c r="K32" s="322"/>
      <c r="L32" s="1291" t="s">
        <v>38</v>
      </c>
      <c r="M32" s="305"/>
      <c r="N32" s="305"/>
      <c r="O32" s="305"/>
      <c r="P32" s="305"/>
      <c r="Q32" s="305"/>
      <c r="R32" s="305"/>
      <c r="S32" s="305"/>
      <c r="T32" s="305"/>
    </row>
    <row r="33" spans="1:20" ht="13.5" thickBot="1">
      <c r="A33" s="1291"/>
      <c r="B33" s="344"/>
      <c r="C33" s="344"/>
      <c r="D33" s="345"/>
      <c r="E33" s="346"/>
      <c r="F33" s="1298"/>
      <c r="G33" s="346" t="s">
        <v>105</v>
      </c>
      <c r="H33" s="347"/>
      <c r="I33" s="346"/>
      <c r="J33" s="346">
        <v>1</v>
      </c>
      <c r="K33" s="348"/>
      <c r="L33" s="1299"/>
      <c r="M33" s="305"/>
      <c r="N33" s="305"/>
      <c r="O33" s="305"/>
      <c r="P33" s="305"/>
      <c r="Q33" s="305"/>
      <c r="R33" s="305"/>
      <c r="S33" s="305"/>
      <c r="T33" s="305"/>
    </row>
    <row r="34" spans="1:20" ht="13.5" thickTop="1">
      <c r="A34" s="1291"/>
      <c r="B34" s="337"/>
      <c r="C34" s="337"/>
      <c r="D34" s="338"/>
      <c r="E34" s="339"/>
      <c r="F34" s="1300" t="s">
        <v>466</v>
      </c>
      <c r="G34" s="339" t="s">
        <v>62</v>
      </c>
      <c r="H34" s="349"/>
      <c r="I34" s="339"/>
      <c r="J34" s="339">
        <v>1</v>
      </c>
      <c r="K34" s="338"/>
      <c r="L34" s="1303">
        <f>SUM(K34:K40)</f>
        <v>0</v>
      </c>
      <c r="M34" s="305"/>
      <c r="N34" s="305"/>
      <c r="O34" s="305"/>
      <c r="P34" s="305"/>
      <c r="Q34" s="305"/>
      <c r="R34" s="305"/>
      <c r="S34" s="305"/>
      <c r="T34" s="305"/>
    </row>
    <row r="35" spans="1:20">
      <c r="A35" s="1291"/>
      <c r="B35" s="321"/>
      <c r="C35" s="321"/>
      <c r="D35" s="322"/>
      <c r="E35" s="82"/>
      <c r="F35" s="1301"/>
      <c r="G35" s="82" t="s">
        <v>104</v>
      </c>
      <c r="H35" s="342"/>
      <c r="I35" s="82"/>
      <c r="J35" s="82">
        <v>1</v>
      </c>
      <c r="K35" s="322"/>
      <c r="L35" s="1291"/>
      <c r="M35" s="305"/>
      <c r="N35" s="305"/>
      <c r="O35" s="305"/>
      <c r="P35" s="305"/>
      <c r="Q35" s="305"/>
      <c r="R35" s="305"/>
      <c r="S35" s="305"/>
      <c r="T35" s="305"/>
    </row>
    <row r="36" spans="1:20">
      <c r="A36" s="1291"/>
      <c r="B36" s="321"/>
      <c r="C36" s="321"/>
      <c r="D36" s="322"/>
      <c r="E36" s="82"/>
      <c r="F36" s="1301"/>
      <c r="G36" s="82" t="s">
        <v>103</v>
      </c>
      <c r="H36" s="342"/>
      <c r="I36" s="82"/>
      <c r="J36" s="82">
        <v>1</v>
      </c>
      <c r="K36" s="322"/>
      <c r="L36" s="1291"/>
      <c r="M36" s="305"/>
      <c r="N36" s="305"/>
      <c r="O36" s="305"/>
      <c r="P36" s="305"/>
      <c r="Q36" s="305"/>
      <c r="R36" s="305"/>
      <c r="S36" s="305"/>
      <c r="T36" s="305"/>
    </row>
    <row r="37" spans="1:20">
      <c r="A37" s="1291"/>
      <c r="B37" s="321"/>
      <c r="C37" s="321"/>
      <c r="D37" s="322"/>
      <c r="E37" s="82"/>
      <c r="F37" s="1301"/>
      <c r="G37" s="82" t="s">
        <v>102</v>
      </c>
      <c r="H37" s="342"/>
      <c r="I37" s="82"/>
      <c r="J37" s="82">
        <v>1</v>
      </c>
      <c r="K37" s="322"/>
      <c r="L37" s="1291"/>
      <c r="M37" s="305"/>
      <c r="N37" s="305"/>
      <c r="O37" s="305"/>
      <c r="P37" s="305"/>
      <c r="Q37" s="305"/>
      <c r="R37" s="305"/>
      <c r="S37" s="305"/>
      <c r="T37" s="305"/>
    </row>
    <row r="38" spans="1:20">
      <c r="A38" s="1291"/>
      <c r="B38" s="321"/>
      <c r="C38" s="321"/>
      <c r="D38" s="322"/>
      <c r="E38" s="82"/>
      <c r="F38" s="1301"/>
      <c r="G38" s="82" t="s">
        <v>101</v>
      </c>
      <c r="H38" s="342"/>
      <c r="I38" s="82"/>
      <c r="J38" s="82">
        <v>1</v>
      </c>
      <c r="K38" s="322"/>
      <c r="L38" s="1291"/>
      <c r="M38" s="305"/>
      <c r="N38" s="305"/>
      <c r="O38" s="305"/>
      <c r="P38" s="305"/>
      <c r="Q38" s="305"/>
      <c r="R38" s="305"/>
      <c r="S38" s="305"/>
      <c r="T38" s="305"/>
    </row>
    <row r="39" spans="1:20">
      <c r="A39" s="1291"/>
      <c r="B39" s="324"/>
      <c r="C39" s="324"/>
      <c r="D39" s="325"/>
      <c r="E39" s="328"/>
      <c r="F39" s="1302"/>
      <c r="G39" s="328" t="s">
        <v>35</v>
      </c>
      <c r="H39" s="350"/>
      <c r="I39" s="328"/>
      <c r="J39" s="328">
        <v>1</v>
      </c>
      <c r="K39" s="322"/>
      <c r="L39" s="1291" t="s">
        <v>100</v>
      </c>
      <c r="M39" s="305"/>
      <c r="N39" s="305"/>
      <c r="O39" s="305"/>
      <c r="P39" s="305"/>
      <c r="Q39" s="305"/>
      <c r="R39" s="305"/>
      <c r="S39" s="305"/>
      <c r="T39" s="305"/>
    </row>
    <row r="40" spans="1:20" ht="13.5" thickBot="1">
      <c r="A40" s="1291"/>
      <c r="B40" s="346" t="s">
        <v>99</v>
      </c>
      <c r="C40" s="344"/>
      <c r="D40" s="345"/>
      <c r="E40" s="346"/>
      <c r="F40" s="348"/>
      <c r="G40" s="346"/>
      <c r="H40" s="347"/>
      <c r="I40" s="346"/>
      <c r="J40" s="346">
        <v>2</v>
      </c>
      <c r="K40" s="348"/>
      <c r="L40" s="1299"/>
      <c r="M40" s="305"/>
      <c r="N40" s="305"/>
      <c r="O40" s="305"/>
      <c r="P40" s="305"/>
      <c r="Q40" s="305"/>
      <c r="R40" s="305"/>
      <c r="S40" s="305"/>
      <c r="T40" s="305"/>
    </row>
    <row r="41" spans="1:20" ht="13.5" thickTop="1">
      <c r="A41" s="1291"/>
      <c r="B41" s="317"/>
      <c r="C41" s="317" t="s">
        <v>29</v>
      </c>
      <c r="D41" s="338" t="s">
        <v>98</v>
      </c>
      <c r="E41" s="339"/>
      <c r="F41" s="338"/>
      <c r="G41" s="339"/>
      <c r="H41" s="338"/>
      <c r="I41" s="339"/>
      <c r="J41" s="339">
        <v>1</v>
      </c>
      <c r="K41" s="351"/>
      <c r="L41" s="1303">
        <f>SUM(K41:K48)</f>
        <v>0</v>
      </c>
      <c r="M41" s="305"/>
      <c r="N41" s="305"/>
      <c r="O41" s="305"/>
      <c r="P41" s="305"/>
      <c r="Q41" s="305"/>
      <c r="R41" s="305"/>
      <c r="S41" s="305"/>
      <c r="T41" s="305"/>
    </row>
    <row r="42" spans="1:20">
      <c r="A42" s="1291"/>
      <c r="B42" s="352"/>
      <c r="C42" s="352" t="s">
        <v>29</v>
      </c>
      <c r="D42" s="343" t="s">
        <v>97</v>
      </c>
      <c r="E42" s="353"/>
      <c r="F42" s="343"/>
      <c r="G42" s="353"/>
      <c r="H42" s="343"/>
      <c r="I42" s="353"/>
      <c r="J42" s="353">
        <v>1</v>
      </c>
      <c r="K42" s="325"/>
      <c r="L42" s="1291"/>
      <c r="M42" s="305"/>
      <c r="N42" s="305"/>
      <c r="O42" s="305"/>
      <c r="P42" s="305"/>
      <c r="Q42" s="305"/>
      <c r="R42" s="305"/>
      <c r="S42" s="305"/>
      <c r="T42" s="305"/>
    </row>
    <row r="43" spans="1:20">
      <c r="A43" s="1291"/>
      <c r="B43" s="354" t="s">
        <v>96</v>
      </c>
      <c r="C43" s="354" t="s">
        <v>95</v>
      </c>
      <c r="D43" s="355"/>
      <c r="E43" s="356"/>
      <c r="F43" s="355"/>
      <c r="G43" s="356"/>
      <c r="H43" s="355"/>
      <c r="I43" s="356"/>
      <c r="J43" s="356">
        <v>1</v>
      </c>
      <c r="K43" s="322"/>
      <c r="L43" s="1291"/>
      <c r="M43" s="305"/>
      <c r="N43" s="305"/>
      <c r="O43" s="305"/>
      <c r="P43" s="305"/>
      <c r="Q43" s="305"/>
      <c r="R43" s="305"/>
      <c r="S43" s="305"/>
      <c r="T43" s="305"/>
    </row>
    <row r="44" spans="1:20">
      <c r="A44" s="1291"/>
      <c r="B44" s="324"/>
      <c r="C44" s="324"/>
      <c r="D44" s="325" t="s">
        <v>28</v>
      </c>
      <c r="E44" s="328"/>
      <c r="F44" s="325"/>
      <c r="G44" s="328"/>
      <c r="H44" s="325"/>
      <c r="I44" s="328"/>
      <c r="J44" s="328">
        <v>2</v>
      </c>
      <c r="K44" s="355"/>
      <c r="L44" s="1291"/>
      <c r="M44" s="305"/>
      <c r="N44" s="305"/>
      <c r="O44" s="305"/>
      <c r="P44" s="305"/>
      <c r="Q44" s="305"/>
      <c r="R44" s="305"/>
      <c r="S44" s="305"/>
      <c r="T44" s="305"/>
    </row>
    <row r="45" spans="1:20">
      <c r="A45" s="1291"/>
      <c r="B45" s="324"/>
      <c r="C45" s="324"/>
      <c r="D45" s="325" t="s">
        <v>22</v>
      </c>
      <c r="E45" s="328"/>
      <c r="F45" s="325"/>
      <c r="G45" s="328"/>
      <c r="H45" s="325"/>
      <c r="I45" s="328"/>
      <c r="J45" s="328">
        <v>2</v>
      </c>
      <c r="K45" s="325"/>
      <c r="L45" s="1291"/>
      <c r="M45" s="305"/>
      <c r="N45" s="305"/>
      <c r="O45" s="305"/>
      <c r="P45" s="305"/>
      <c r="Q45" s="305"/>
      <c r="R45" s="305"/>
      <c r="S45" s="305"/>
      <c r="T45" s="305"/>
    </row>
    <row r="46" spans="1:20">
      <c r="A46" s="1291"/>
      <c r="B46" s="321"/>
      <c r="C46" s="321"/>
      <c r="D46" s="322" t="s">
        <v>23</v>
      </c>
      <c r="E46" s="82"/>
      <c r="F46" s="322"/>
      <c r="G46" s="82"/>
      <c r="H46" s="322"/>
      <c r="I46" s="82"/>
      <c r="J46" s="82">
        <v>2</v>
      </c>
      <c r="K46" s="322"/>
      <c r="L46" s="1291"/>
      <c r="M46" s="305"/>
      <c r="N46" s="305"/>
      <c r="O46" s="305"/>
      <c r="P46" s="305"/>
      <c r="Q46" s="305"/>
      <c r="R46" s="305"/>
      <c r="S46" s="305"/>
      <c r="T46" s="305"/>
    </row>
    <row r="47" spans="1:20">
      <c r="A47" s="1291"/>
      <c r="B47" s="321"/>
      <c r="C47" s="321"/>
      <c r="D47" s="322" t="s">
        <v>41</v>
      </c>
      <c r="E47" s="82"/>
      <c r="F47" s="322"/>
      <c r="G47" s="82"/>
      <c r="H47" s="322"/>
      <c r="I47" s="82"/>
      <c r="J47" s="82">
        <v>2</v>
      </c>
      <c r="K47" s="355"/>
      <c r="L47" s="1295" t="s">
        <v>94</v>
      </c>
      <c r="M47" s="305"/>
      <c r="N47" s="305"/>
      <c r="O47" s="305"/>
      <c r="P47" s="305"/>
      <c r="Q47" s="305"/>
      <c r="R47" s="305"/>
      <c r="S47" s="305"/>
      <c r="T47" s="305"/>
    </row>
    <row r="48" spans="1:20" ht="13.5" thickBot="1">
      <c r="A48" s="1279"/>
      <c r="B48" s="357"/>
      <c r="C48" s="357"/>
      <c r="D48" s="358" t="s">
        <v>28</v>
      </c>
      <c r="E48" s="359"/>
      <c r="F48" s="358"/>
      <c r="G48" s="359"/>
      <c r="H48" s="358"/>
      <c r="I48" s="359"/>
      <c r="J48" s="359">
        <v>2</v>
      </c>
      <c r="K48" s="358"/>
      <c r="L48" s="1279"/>
      <c r="M48" s="305"/>
      <c r="N48" s="305"/>
      <c r="O48" s="305"/>
      <c r="P48" s="305"/>
      <c r="Q48" s="305"/>
      <c r="R48" s="305"/>
      <c r="S48" s="305"/>
      <c r="T48" s="305"/>
    </row>
    <row r="49" spans="1:20">
      <c r="A49" s="1278" t="s">
        <v>93</v>
      </c>
      <c r="B49" s="352"/>
      <c r="C49" s="360"/>
      <c r="D49" s="361"/>
      <c r="E49" s="362"/>
      <c r="F49" s="361"/>
      <c r="G49" s="362" t="s">
        <v>26</v>
      </c>
      <c r="H49" s="361"/>
      <c r="I49" s="362"/>
      <c r="J49" s="362">
        <v>3</v>
      </c>
      <c r="K49" s="363"/>
      <c r="L49" s="1278">
        <f>SUM(K49:K58)</f>
        <v>0</v>
      </c>
      <c r="M49" s="305"/>
      <c r="N49" s="305"/>
      <c r="O49" s="305"/>
      <c r="P49" s="305"/>
      <c r="Q49" s="305"/>
      <c r="R49" s="305"/>
      <c r="S49" s="305"/>
      <c r="T49" s="305"/>
    </row>
    <row r="50" spans="1:20">
      <c r="A50" s="1291"/>
      <c r="B50" s="321"/>
      <c r="C50" s="321"/>
      <c r="D50" s="322"/>
      <c r="E50" s="82"/>
      <c r="F50" s="322"/>
      <c r="G50" s="82"/>
      <c r="H50" s="322" t="s">
        <v>92</v>
      </c>
      <c r="I50" s="82"/>
      <c r="J50" s="82">
        <v>2</v>
      </c>
      <c r="K50" s="364"/>
      <c r="L50" s="1291"/>
      <c r="M50" s="305"/>
      <c r="N50" s="305"/>
      <c r="O50" s="305"/>
      <c r="P50" s="305"/>
      <c r="Q50" s="305"/>
      <c r="R50" s="305"/>
      <c r="S50" s="305"/>
      <c r="T50" s="305"/>
    </row>
    <row r="51" spans="1:20">
      <c r="A51" s="1291"/>
      <c r="B51" s="321"/>
      <c r="C51" s="321"/>
      <c r="D51" s="322"/>
      <c r="E51" s="82"/>
      <c r="F51" s="322"/>
      <c r="G51" s="82"/>
      <c r="H51" s="322" t="s">
        <v>91</v>
      </c>
      <c r="I51" s="82"/>
      <c r="J51" s="82">
        <v>2</v>
      </c>
      <c r="K51" s="364"/>
      <c r="L51" s="1291"/>
      <c r="M51" s="305"/>
      <c r="N51" s="305"/>
      <c r="O51" s="305"/>
      <c r="P51" s="305"/>
      <c r="Q51" s="305"/>
      <c r="R51" s="305"/>
      <c r="S51" s="305"/>
      <c r="T51" s="305"/>
    </row>
    <row r="52" spans="1:20">
      <c r="A52" s="1291"/>
      <c r="B52" s="321"/>
      <c r="C52" s="321"/>
      <c r="D52" s="322"/>
      <c r="E52" s="82"/>
      <c r="F52" s="322"/>
      <c r="G52" s="82"/>
      <c r="H52" s="322" t="s">
        <v>90</v>
      </c>
      <c r="I52" s="82"/>
      <c r="J52" s="82">
        <v>2</v>
      </c>
      <c r="K52" s="364"/>
      <c r="L52" s="1291"/>
      <c r="M52" s="305"/>
      <c r="N52" s="305"/>
      <c r="O52" s="305"/>
      <c r="P52" s="305"/>
      <c r="Q52" s="305"/>
      <c r="R52" s="305"/>
      <c r="S52" s="305"/>
      <c r="T52" s="305"/>
    </row>
    <row r="53" spans="1:20">
      <c r="A53" s="1291"/>
      <c r="B53" s="324"/>
      <c r="C53" s="324"/>
      <c r="D53" s="325"/>
      <c r="E53" s="328"/>
      <c r="F53" s="325"/>
      <c r="G53" s="328"/>
      <c r="H53" s="325" t="s">
        <v>89</v>
      </c>
      <c r="I53" s="328"/>
      <c r="J53" s="328">
        <v>2</v>
      </c>
      <c r="K53" s="365"/>
      <c r="L53" s="1291"/>
      <c r="M53" s="305"/>
      <c r="N53" s="305"/>
      <c r="O53" s="305"/>
      <c r="P53" s="305"/>
      <c r="Q53" s="305"/>
      <c r="R53" s="305"/>
      <c r="S53" s="305"/>
      <c r="T53" s="305"/>
    </row>
    <row r="54" spans="1:20">
      <c r="A54" s="1291"/>
      <c r="B54" s="366"/>
      <c r="C54" s="366"/>
      <c r="D54" s="367"/>
      <c r="E54" s="368"/>
      <c r="F54" s="367"/>
      <c r="G54" s="368" t="s">
        <v>10</v>
      </c>
      <c r="H54" s="367"/>
      <c r="I54" s="368"/>
      <c r="J54" s="368">
        <v>3</v>
      </c>
      <c r="K54" s="369"/>
      <c r="L54" s="1291"/>
      <c r="M54" s="305"/>
      <c r="N54" s="305"/>
      <c r="O54" s="305"/>
      <c r="P54" s="305"/>
      <c r="Q54" s="305"/>
      <c r="R54" s="305"/>
      <c r="S54" s="305"/>
      <c r="T54" s="305"/>
    </row>
    <row r="55" spans="1:20">
      <c r="A55" s="1291"/>
      <c r="B55" s="317"/>
      <c r="C55" s="317"/>
      <c r="D55" s="318"/>
      <c r="E55" s="319"/>
      <c r="F55" s="318"/>
      <c r="G55" s="319" t="s">
        <v>16</v>
      </c>
      <c r="H55" s="318" t="s">
        <v>88</v>
      </c>
      <c r="I55" s="319"/>
      <c r="J55" s="319">
        <v>3</v>
      </c>
      <c r="K55" s="370"/>
      <c r="L55" s="1291"/>
      <c r="M55" s="305"/>
      <c r="N55" s="305"/>
      <c r="O55" s="305"/>
      <c r="P55" s="305"/>
      <c r="Q55" s="305"/>
      <c r="R55" s="305"/>
      <c r="S55" s="305"/>
      <c r="T55" s="305"/>
    </row>
    <row r="56" spans="1:20">
      <c r="A56" s="1291"/>
      <c r="B56" s="321"/>
      <c r="C56" s="321"/>
      <c r="D56" s="322"/>
      <c r="E56" s="82"/>
      <c r="F56" s="322"/>
      <c r="G56" s="82"/>
      <c r="H56" s="322" t="s">
        <v>28</v>
      </c>
      <c r="I56" s="82"/>
      <c r="J56" s="82">
        <v>3</v>
      </c>
      <c r="K56" s="364"/>
      <c r="L56" s="1291"/>
      <c r="M56" s="305"/>
      <c r="N56" s="305"/>
      <c r="O56" s="305"/>
      <c r="P56" s="305"/>
      <c r="Q56" s="305"/>
      <c r="R56" s="305"/>
      <c r="S56" s="305"/>
      <c r="T56" s="305"/>
    </row>
    <row r="57" spans="1:20">
      <c r="A57" s="1291"/>
      <c r="B57" s="324"/>
      <c r="C57" s="324"/>
      <c r="D57" s="325"/>
      <c r="E57" s="328"/>
      <c r="F57" s="325"/>
      <c r="G57" s="328"/>
      <c r="H57" s="325" t="s">
        <v>87</v>
      </c>
      <c r="I57" s="328"/>
      <c r="J57" s="328">
        <v>3</v>
      </c>
      <c r="K57" s="365"/>
      <c r="L57" s="1291" t="s">
        <v>86</v>
      </c>
      <c r="M57" s="305"/>
      <c r="N57" s="305"/>
      <c r="O57" s="305"/>
      <c r="P57" s="305"/>
      <c r="Q57" s="305"/>
      <c r="R57" s="305"/>
      <c r="S57" s="305"/>
      <c r="T57" s="305"/>
    </row>
    <row r="58" spans="1:20" ht="13.5" thickBot="1">
      <c r="A58" s="1279"/>
      <c r="B58" s="366"/>
      <c r="C58" s="366"/>
      <c r="D58" s="367"/>
      <c r="E58" s="368"/>
      <c r="F58" s="367"/>
      <c r="G58" s="368" t="s">
        <v>85</v>
      </c>
      <c r="H58" s="367" t="s">
        <v>84</v>
      </c>
      <c r="I58" s="368"/>
      <c r="J58" s="368">
        <v>2</v>
      </c>
      <c r="K58" s="369"/>
      <c r="L58" s="1279"/>
      <c r="M58" s="305"/>
      <c r="N58" s="305"/>
      <c r="O58" s="305"/>
      <c r="P58" s="305"/>
      <c r="Q58" s="305"/>
      <c r="R58" s="305"/>
      <c r="S58" s="305"/>
      <c r="T58" s="305"/>
    </row>
    <row r="59" spans="1:20" ht="13.5" thickBot="1">
      <c r="A59" s="371" t="s">
        <v>81</v>
      </c>
      <c r="B59" s="372"/>
      <c r="C59" s="373"/>
      <c r="D59" s="374"/>
      <c r="E59" s="372"/>
      <c r="F59" s="375"/>
      <c r="G59" s="372"/>
      <c r="H59" s="375"/>
      <c r="I59" s="376"/>
      <c r="J59" s="372">
        <v>2</v>
      </c>
      <c r="K59" s="377"/>
      <c r="L59" s="378">
        <f>K59</f>
        <v>0</v>
      </c>
      <c r="M59" s="305"/>
      <c r="N59" s="305"/>
      <c r="O59" s="305"/>
      <c r="P59" s="305"/>
      <c r="Q59" s="305"/>
      <c r="R59" s="305"/>
      <c r="S59" s="305"/>
      <c r="T59" s="305"/>
    </row>
    <row r="60" spans="1:20" ht="13.5" thickBot="1">
      <c r="A60" s="379" t="s">
        <v>32</v>
      </c>
      <c r="B60" s="372">
        <f>SUM(J15:J25)+J40+J43</f>
        <v>14</v>
      </c>
      <c r="C60" s="373">
        <f>J26+J27+J41+J42</f>
        <v>5</v>
      </c>
      <c r="D60" s="375">
        <f>SUM(J44:J48)</f>
        <v>10</v>
      </c>
      <c r="E60" s="372">
        <f>J14</f>
        <v>2</v>
      </c>
      <c r="F60" s="375">
        <f>SUM(J28:J33,J34:J39)</f>
        <v>12</v>
      </c>
      <c r="G60" s="372">
        <f>J49+J54</f>
        <v>6</v>
      </c>
      <c r="H60" s="375">
        <v>21</v>
      </c>
      <c r="I60" s="380">
        <f>SUM(J4:J13)</f>
        <v>30</v>
      </c>
      <c r="J60" s="381">
        <v>2</v>
      </c>
      <c r="K60" s="1308">
        <f>O60</f>
        <v>0</v>
      </c>
      <c r="L60" s="1309"/>
      <c r="M60" s="305"/>
      <c r="N60" s="305"/>
      <c r="O60" s="305"/>
      <c r="P60" s="305"/>
      <c r="Q60" s="305"/>
      <c r="R60" s="305"/>
      <c r="S60" s="305"/>
      <c r="T60" s="305"/>
    </row>
    <row r="61" spans="1:20" ht="4.5" customHeight="1">
      <c r="A61" s="1278" t="s">
        <v>4</v>
      </c>
      <c r="B61" s="1314">
        <f>SUM(K15:K25)+K40+K43</f>
        <v>0</v>
      </c>
      <c r="C61" s="1312">
        <f>K26+K27+K41+K42</f>
        <v>0</v>
      </c>
      <c r="D61" s="1306">
        <f>K44+K45+K46+K47+K48</f>
        <v>0</v>
      </c>
      <c r="E61" s="1312">
        <f>K14</f>
        <v>0</v>
      </c>
      <c r="F61" s="1306">
        <f>SUM(K28:K39)</f>
        <v>0</v>
      </c>
      <c r="G61" s="1312">
        <f>K49+K54</f>
        <v>0</v>
      </c>
      <c r="H61" s="1312">
        <f>K50+K51+K52+K53+K55+K56+K57+K58</f>
        <v>0</v>
      </c>
      <c r="I61" s="1312">
        <f>SUM(K4:K13)</f>
        <v>0</v>
      </c>
      <c r="J61" s="1297">
        <f>K59</f>
        <v>0</v>
      </c>
      <c r="K61" s="1310"/>
      <c r="L61" s="1311"/>
      <c r="M61" s="305"/>
      <c r="N61" s="305"/>
      <c r="O61" s="305"/>
      <c r="P61" s="305"/>
      <c r="Q61" s="305"/>
      <c r="R61" s="305"/>
      <c r="S61" s="305"/>
      <c r="T61" s="305"/>
    </row>
    <row r="62" spans="1:20" ht="14.25" customHeight="1" thickBot="1">
      <c r="A62" s="1279"/>
      <c r="B62" s="1315"/>
      <c r="C62" s="1307"/>
      <c r="D62" s="1307"/>
      <c r="E62" s="1307"/>
      <c r="F62" s="1307"/>
      <c r="G62" s="1307"/>
      <c r="H62" s="1307"/>
      <c r="I62" s="1307"/>
      <c r="J62" s="1313"/>
      <c r="K62" s="382"/>
      <c r="L62" s="383" t="s">
        <v>83</v>
      </c>
      <c r="M62" s="305"/>
      <c r="N62" s="305"/>
      <c r="O62" s="305"/>
      <c r="P62" s="305"/>
      <c r="Q62" s="305"/>
      <c r="R62" s="305"/>
      <c r="S62" s="305"/>
      <c r="T62" s="305"/>
    </row>
    <row r="63" spans="1:20">
      <c r="A63" s="384"/>
      <c r="B63" s="385"/>
      <c r="C63" s="305"/>
      <c r="D63" s="305"/>
      <c r="E63" s="305"/>
      <c r="F63" s="305"/>
      <c r="G63" s="305"/>
      <c r="H63" s="305"/>
      <c r="I63" s="305"/>
      <c r="J63" s="305"/>
      <c r="K63" s="305"/>
      <c r="L63" s="305"/>
      <c r="M63" s="305"/>
      <c r="N63" s="305"/>
      <c r="O63" s="305"/>
      <c r="P63" s="305"/>
      <c r="Q63" s="305"/>
      <c r="R63" s="305"/>
      <c r="S63" s="305"/>
      <c r="T63" s="305"/>
    </row>
    <row r="64" spans="1:20">
      <c r="A64" s="386"/>
      <c r="B64" s="385"/>
      <c r="C64" s="305"/>
      <c r="D64" s="305"/>
      <c r="E64" s="305"/>
      <c r="F64" s="305"/>
      <c r="G64" s="305"/>
      <c r="H64" s="305"/>
      <c r="I64" s="305"/>
      <c r="J64" s="305"/>
      <c r="K64" s="305"/>
      <c r="L64" s="305"/>
      <c r="M64" s="305"/>
      <c r="N64" s="305"/>
      <c r="O64" s="305"/>
      <c r="P64" s="305"/>
      <c r="Q64" s="305"/>
      <c r="R64" s="305"/>
      <c r="S64" s="305"/>
      <c r="T64" s="305"/>
    </row>
    <row r="65" spans="1:20">
      <c r="A65" s="386"/>
      <c r="B65" s="385"/>
      <c r="C65" s="305"/>
      <c r="D65" s="305"/>
      <c r="E65" s="305"/>
      <c r="F65" s="305"/>
      <c r="G65" s="305"/>
      <c r="H65" s="305"/>
      <c r="I65" s="305"/>
      <c r="J65" s="305"/>
      <c r="K65" s="305"/>
      <c r="L65" s="305"/>
      <c r="M65" s="305"/>
      <c r="N65" s="305"/>
      <c r="O65" s="305"/>
      <c r="P65" s="305"/>
      <c r="Q65" s="305"/>
      <c r="R65" s="305"/>
      <c r="S65" s="305"/>
      <c r="T65" s="305"/>
    </row>
    <row r="66" spans="1:20">
      <c r="A66" s="386"/>
      <c r="B66" s="385"/>
      <c r="C66" s="305"/>
      <c r="D66" s="305"/>
      <c r="E66" s="305"/>
      <c r="F66" s="305"/>
      <c r="G66" s="305"/>
      <c r="H66" s="305"/>
      <c r="I66" s="305"/>
      <c r="J66" s="305"/>
      <c r="K66" s="305"/>
      <c r="L66" s="305"/>
      <c r="M66" s="305"/>
      <c r="N66" s="305"/>
      <c r="O66" s="305"/>
      <c r="P66" s="305"/>
      <c r="Q66" s="305"/>
      <c r="R66" s="305"/>
      <c r="S66" s="305"/>
      <c r="T66" s="305"/>
    </row>
    <row r="67" spans="1:20">
      <c r="A67" s="386"/>
      <c r="B67" s="385"/>
      <c r="C67" s="305"/>
      <c r="D67" s="305"/>
      <c r="E67" s="305"/>
      <c r="F67" s="305"/>
      <c r="G67" s="305"/>
      <c r="H67" s="305"/>
      <c r="I67" s="305"/>
      <c r="J67" s="305"/>
      <c r="K67" s="305"/>
      <c r="L67" s="305"/>
      <c r="M67" s="305"/>
      <c r="N67" s="305"/>
      <c r="O67" s="305"/>
      <c r="P67" s="305"/>
      <c r="Q67" s="305"/>
      <c r="R67" s="305"/>
      <c r="S67" s="305"/>
      <c r="T67" s="305"/>
    </row>
    <row r="68" spans="1:20">
      <c r="A68" s="386"/>
      <c r="B68" s="385"/>
      <c r="C68" s="305"/>
      <c r="D68" s="305"/>
      <c r="E68" s="305"/>
      <c r="F68" s="305"/>
      <c r="G68" s="305"/>
      <c r="H68" s="305"/>
      <c r="I68" s="305"/>
      <c r="J68" s="305"/>
      <c r="K68" s="305"/>
      <c r="L68" s="305"/>
      <c r="M68" s="305"/>
      <c r="N68" s="305"/>
      <c r="O68" s="305"/>
      <c r="P68" s="305"/>
      <c r="Q68" s="305"/>
      <c r="R68" s="305"/>
      <c r="S68" s="305"/>
      <c r="T68" s="305"/>
    </row>
    <row r="69" spans="1:20">
      <c r="A69" s="386"/>
      <c r="B69" s="385"/>
      <c r="C69" s="305"/>
      <c r="D69" s="305"/>
      <c r="E69" s="305"/>
      <c r="F69" s="305"/>
      <c r="G69" s="305"/>
      <c r="H69" s="305"/>
      <c r="I69" s="305"/>
      <c r="J69" s="305"/>
      <c r="K69" s="305"/>
      <c r="L69" s="305"/>
      <c r="M69" s="305"/>
      <c r="N69" s="305"/>
      <c r="O69" s="305"/>
      <c r="P69" s="305"/>
      <c r="Q69" s="305"/>
      <c r="R69" s="305"/>
      <c r="S69" s="305"/>
      <c r="T69" s="305"/>
    </row>
    <row r="70" spans="1:20">
      <c r="A70" s="386"/>
      <c r="B70" s="385"/>
      <c r="C70" s="305"/>
      <c r="D70" s="305"/>
      <c r="E70" s="305"/>
      <c r="F70" s="305"/>
      <c r="G70" s="305"/>
      <c r="H70" s="305"/>
      <c r="I70" s="305"/>
      <c r="J70" s="305"/>
      <c r="K70" s="305"/>
      <c r="L70" s="305"/>
      <c r="M70" s="305"/>
      <c r="N70" s="305"/>
      <c r="O70" s="305"/>
      <c r="P70" s="305"/>
      <c r="Q70" s="305"/>
      <c r="R70" s="305"/>
      <c r="S70" s="305"/>
      <c r="T70" s="305"/>
    </row>
    <row r="71" spans="1:20">
      <c r="A71" s="386"/>
      <c r="B71" s="385"/>
      <c r="C71" s="305"/>
      <c r="D71" s="305"/>
      <c r="E71" s="305"/>
      <c r="F71" s="305"/>
      <c r="G71" s="305"/>
      <c r="H71" s="305"/>
      <c r="I71" s="305"/>
      <c r="J71" s="305"/>
      <c r="K71" s="305"/>
      <c r="L71" s="305"/>
      <c r="M71" s="305"/>
      <c r="N71" s="305"/>
      <c r="O71" s="305"/>
      <c r="P71" s="305"/>
      <c r="Q71" s="305"/>
      <c r="R71" s="305"/>
      <c r="S71" s="305"/>
      <c r="T71" s="305"/>
    </row>
    <row r="72" spans="1:20">
      <c r="A72" s="386"/>
      <c r="B72" s="385"/>
      <c r="C72" s="305"/>
      <c r="D72" s="305"/>
      <c r="E72" s="305"/>
      <c r="F72" s="305"/>
      <c r="G72" s="305"/>
      <c r="H72" s="305"/>
      <c r="I72" s="305"/>
      <c r="J72" s="305"/>
      <c r="K72" s="305"/>
      <c r="L72" s="305"/>
      <c r="M72" s="305"/>
      <c r="N72" s="305"/>
      <c r="O72" s="305"/>
      <c r="P72" s="305"/>
      <c r="Q72" s="305"/>
      <c r="R72" s="305"/>
      <c r="S72" s="305"/>
      <c r="T72" s="305"/>
    </row>
    <row r="73" spans="1:20">
      <c r="A73" s="386"/>
      <c r="B73" s="385"/>
      <c r="C73" s="305"/>
      <c r="D73" s="305"/>
      <c r="E73" s="305"/>
      <c r="F73" s="305"/>
      <c r="G73" s="305"/>
      <c r="H73" s="305"/>
      <c r="I73" s="305"/>
      <c r="J73" s="305"/>
      <c r="K73" s="305"/>
      <c r="L73" s="305"/>
      <c r="M73" s="305"/>
      <c r="N73" s="305"/>
      <c r="O73" s="305"/>
      <c r="P73" s="305"/>
      <c r="Q73" s="305"/>
      <c r="R73" s="305"/>
      <c r="S73" s="305"/>
      <c r="T73" s="305"/>
    </row>
    <row r="74" spans="1:20">
      <c r="A74" s="305"/>
      <c r="B74" s="305"/>
      <c r="C74" s="305"/>
      <c r="D74" s="305"/>
      <c r="E74" s="305"/>
      <c r="F74" s="305"/>
      <c r="G74" s="305"/>
      <c r="H74" s="305"/>
      <c r="I74" s="305"/>
      <c r="J74" s="305"/>
      <c r="K74" s="305"/>
      <c r="L74" s="305"/>
      <c r="M74" s="305"/>
      <c r="N74" s="305"/>
      <c r="O74" s="305"/>
      <c r="P74" s="305"/>
      <c r="Q74" s="305"/>
      <c r="R74" s="305"/>
      <c r="S74" s="305"/>
      <c r="T74" s="305"/>
    </row>
    <row r="75" spans="1:20">
      <c r="A75" s="305"/>
      <c r="B75" s="305"/>
      <c r="C75" s="305"/>
      <c r="D75" s="305"/>
      <c r="E75" s="305"/>
      <c r="F75" s="305"/>
      <c r="G75" s="305"/>
      <c r="H75" s="305"/>
      <c r="I75" s="305"/>
      <c r="J75" s="305"/>
      <c r="K75" s="305"/>
      <c r="L75" s="305"/>
      <c r="M75" s="305"/>
      <c r="N75" s="305"/>
      <c r="O75" s="305"/>
      <c r="P75" s="305"/>
      <c r="Q75" s="305"/>
      <c r="R75" s="305"/>
      <c r="S75" s="305"/>
      <c r="T75" s="305"/>
    </row>
    <row r="76" spans="1:20">
      <c r="A76" s="305"/>
      <c r="B76" s="305"/>
      <c r="C76" s="305"/>
      <c r="D76" s="305"/>
      <c r="E76" s="305"/>
      <c r="F76" s="305"/>
      <c r="G76" s="305"/>
      <c r="H76" s="305"/>
      <c r="I76" s="305"/>
      <c r="J76" s="305"/>
      <c r="K76" s="305"/>
      <c r="L76" s="305"/>
      <c r="M76" s="305"/>
      <c r="N76" s="305"/>
      <c r="O76" s="305"/>
      <c r="P76" s="305"/>
      <c r="Q76" s="305"/>
      <c r="R76" s="305"/>
      <c r="S76" s="305"/>
      <c r="T76" s="305"/>
    </row>
    <row r="77" spans="1:20">
      <c r="A77" s="305"/>
      <c r="B77" s="305"/>
      <c r="C77" s="305"/>
      <c r="D77" s="305"/>
      <c r="E77" s="305"/>
      <c r="F77" s="305"/>
      <c r="G77" s="305"/>
      <c r="H77" s="305"/>
      <c r="I77" s="305"/>
      <c r="J77" s="305"/>
      <c r="K77" s="305"/>
      <c r="L77" s="305"/>
      <c r="M77" s="305"/>
      <c r="N77" s="305"/>
      <c r="O77" s="305"/>
      <c r="P77" s="305"/>
      <c r="Q77" s="305"/>
      <c r="R77" s="305"/>
      <c r="S77" s="305"/>
      <c r="T77" s="305"/>
    </row>
    <row r="78" spans="1:20">
      <c r="A78" s="305"/>
      <c r="B78" s="305"/>
      <c r="C78" s="305"/>
      <c r="D78" s="305"/>
      <c r="E78" s="305"/>
      <c r="F78" s="305"/>
      <c r="G78" s="305"/>
      <c r="H78" s="305"/>
      <c r="I78" s="305"/>
      <c r="J78" s="305"/>
      <c r="K78" s="305"/>
      <c r="L78" s="305"/>
      <c r="M78" s="305"/>
      <c r="N78" s="305"/>
      <c r="O78" s="305"/>
      <c r="P78" s="305"/>
      <c r="Q78" s="305"/>
      <c r="R78" s="305"/>
      <c r="S78" s="305"/>
      <c r="T78" s="305"/>
    </row>
    <row r="79" spans="1:20">
      <c r="A79" s="305"/>
      <c r="B79" s="305"/>
      <c r="C79" s="305"/>
      <c r="D79" s="305"/>
      <c r="E79" s="305"/>
      <c r="F79" s="305"/>
      <c r="G79" s="305"/>
      <c r="H79" s="305"/>
      <c r="I79" s="305"/>
      <c r="J79" s="305"/>
      <c r="K79" s="305"/>
      <c r="L79" s="305"/>
      <c r="M79" s="305"/>
      <c r="N79" s="305"/>
      <c r="O79" s="305"/>
      <c r="P79" s="305"/>
      <c r="Q79" s="305"/>
      <c r="R79" s="305"/>
      <c r="S79" s="305"/>
      <c r="T79" s="305"/>
    </row>
    <row r="80" spans="1:20">
      <c r="A80" s="305"/>
      <c r="B80" s="305"/>
      <c r="C80" s="305"/>
      <c r="D80" s="305"/>
      <c r="E80" s="305"/>
      <c r="F80" s="305"/>
      <c r="G80" s="305"/>
      <c r="H80" s="305"/>
      <c r="I80" s="305"/>
      <c r="J80" s="305"/>
      <c r="K80" s="305"/>
      <c r="L80" s="305"/>
      <c r="M80" s="305"/>
      <c r="N80" s="305"/>
      <c r="O80" s="305"/>
      <c r="P80" s="305"/>
      <c r="Q80" s="305"/>
      <c r="R80" s="305"/>
      <c r="S80" s="305"/>
      <c r="T80" s="305"/>
    </row>
    <row r="81" spans="1:20">
      <c r="A81" s="305"/>
      <c r="B81" s="305"/>
      <c r="C81" s="305"/>
      <c r="D81" s="305"/>
      <c r="E81" s="305"/>
      <c r="F81" s="305"/>
      <c r="G81" s="305"/>
      <c r="H81" s="305"/>
      <c r="I81" s="305"/>
      <c r="J81" s="305"/>
      <c r="K81" s="305"/>
      <c r="L81" s="305"/>
      <c r="M81" s="305"/>
      <c r="N81" s="305"/>
      <c r="O81" s="305"/>
      <c r="P81" s="305"/>
      <c r="Q81" s="305"/>
      <c r="R81" s="305"/>
      <c r="S81" s="305"/>
      <c r="T81" s="305"/>
    </row>
    <row r="82" spans="1:20">
      <c r="A82" s="305"/>
      <c r="B82" s="385"/>
      <c r="C82" s="305"/>
      <c r="D82" s="305"/>
      <c r="E82" s="305"/>
      <c r="F82" s="305"/>
      <c r="G82" s="305"/>
      <c r="H82" s="305"/>
      <c r="I82" s="305"/>
      <c r="J82" s="305"/>
      <c r="K82" s="305"/>
      <c r="L82" s="305"/>
      <c r="M82" s="305"/>
      <c r="N82" s="305"/>
      <c r="O82" s="305"/>
      <c r="P82" s="305"/>
      <c r="Q82" s="305"/>
      <c r="R82" s="305"/>
      <c r="S82" s="305"/>
      <c r="T82" s="305"/>
    </row>
    <row r="83" spans="1:20">
      <c r="A83" s="305"/>
      <c r="B83" s="385"/>
      <c r="C83" s="305"/>
      <c r="D83" s="305"/>
      <c r="E83" s="305"/>
      <c r="F83" s="305"/>
      <c r="G83" s="305"/>
      <c r="H83" s="305"/>
      <c r="I83" s="305"/>
      <c r="J83" s="305"/>
      <c r="K83" s="305"/>
      <c r="L83" s="305"/>
      <c r="M83" s="305"/>
      <c r="N83" s="305"/>
      <c r="O83" s="305"/>
      <c r="P83" s="305"/>
      <c r="Q83" s="305"/>
      <c r="R83" s="305"/>
      <c r="S83" s="305"/>
      <c r="T83" s="305"/>
    </row>
    <row r="84" spans="1:20">
      <c r="A84" s="305"/>
      <c r="B84" s="385"/>
      <c r="C84" s="305"/>
      <c r="D84" s="305"/>
      <c r="E84" s="305"/>
      <c r="F84" s="305"/>
      <c r="G84" s="305"/>
      <c r="H84" s="305"/>
      <c r="I84" s="305"/>
      <c r="J84" s="305"/>
      <c r="K84" s="305"/>
      <c r="L84" s="305"/>
      <c r="M84" s="305"/>
      <c r="N84" s="305"/>
      <c r="O84" s="305"/>
      <c r="P84" s="305"/>
      <c r="Q84" s="305"/>
      <c r="R84" s="305"/>
      <c r="S84" s="305"/>
      <c r="T84" s="305"/>
    </row>
    <row r="85" spans="1:20">
      <c r="A85" s="305"/>
      <c r="B85" s="305"/>
      <c r="C85" s="305"/>
      <c r="D85" s="305"/>
      <c r="E85" s="305"/>
      <c r="F85" s="305"/>
      <c r="G85" s="305"/>
      <c r="H85" s="305"/>
      <c r="I85" s="305"/>
      <c r="J85" s="305"/>
      <c r="K85" s="305"/>
      <c r="L85" s="305"/>
      <c r="M85" s="305"/>
      <c r="N85" s="305"/>
      <c r="O85" s="305"/>
      <c r="P85" s="305"/>
      <c r="Q85" s="305"/>
      <c r="R85" s="305"/>
      <c r="S85" s="305"/>
      <c r="T85" s="305"/>
    </row>
    <row r="86" spans="1:20">
      <c r="A86" s="305"/>
      <c r="B86" s="305"/>
      <c r="C86" s="305"/>
      <c r="D86" s="305"/>
      <c r="E86" s="305"/>
      <c r="F86" s="305"/>
      <c r="G86" s="305"/>
      <c r="H86" s="305"/>
      <c r="I86" s="305"/>
      <c r="J86" s="305"/>
      <c r="K86" s="305"/>
      <c r="L86" s="305"/>
      <c r="M86" s="305"/>
      <c r="N86" s="305"/>
      <c r="O86" s="305"/>
      <c r="P86" s="305"/>
      <c r="Q86" s="305"/>
      <c r="R86" s="305"/>
      <c r="S86" s="305"/>
      <c r="T86" s="305"/>
    </row>
    <row r="87" spans="1:20">
      <c r="A87" s="305"/>
      <c r="B87" s="305"/>
      <c r="C87" s="305"/>
      <c r="D87" s="305"/>
      <c r="E87" s="305"/>
      <c r="F87" s="305"/>
      <c r="G87" s="305"/>
      <c r="H87" s="305"/>
      <c r="I87" s="305"/>
      <c r="J87" s="305"/>
      <c r="K87" s="305"/>
      <c r="L87" s="305"/>
      <c r="M87" s="305"/>
      <c r="N87" s="305"/>
      <c r="O87" s="305"/>
      <c r="P87" s="305"/>
      <c r="Q87" s="305"/>
      <c r="R87" s="305"/>
      <c r="S87" s="305"/>
      <c r="T87" s="305"/>
    </row>
    <row r="88" spans="1:20">
      <c r="A88" s="305"/>
      <c r="B88" s="305"/>
      <c r="C88" s="305"/>
      <c r="D88" s="305"/>
      <c r="E88" s="305"/>
      <c r="F88" s="305"/>
      <c r="G88" s="305"/>
      <c r="H88" s="305"/>
      <c r="I88" s="305"/>
      <c r="J88" s="305"/>
      <c r="K88" s="305"/>
      <c r="L88" s="305"/>
      <c r="M88" s="305"/>
      <c r="N88" s="305"/>
      <c r="O88" s="305"/>
      <c r="P88" s="305"/>
      <c r="Q88" s="305"/>
      <c r="R88" s="305"/>
      <c r="S88" s="305"/>
      <c r="T88" s="305"/>
    </row>
    <row r="89" spans="1:20">
      <c r="A89" s="305"/>
      <c r="B89" s="305"/>
      <c r="C89" s="305"/>
      <c r="D89" s="305"/>
      <c r="E89" s="305"/>
      <c r="F89" s="305"/>
      <c r="G89" s="305"/>
      <c r="H89" s="305"/>
      <c r="I89" s="305"/>
      <c r="J89" s="305"/>
      <c r="K89" s="305"/>
      <c r="L89" s="305"/>
      <c r="M89" s="305"/>
      <c r="N89" s="305"/>
      <c r="O89" s="305"/>
      <c r="P89" s="305"/>
      <c r="Q89" s="305"/>
      <c r="R89" s="305"/>
      <c r="S89" s="305"/>
      <c r="T89" s="305"/>
    </row>
    <row r="90" spans="1:20">
      <c r="A90" s="305"/>
      <c r="B90" s="305"/>
      <c r="C90" s="305"/>
      <c r="D90" s="305"/>
      <c r="E90" s="305"/>
      <c r="F90" s="305"/>
      <c r="G90" s="305"/>
      <c r="H90" s="305"/>
      <c r="I90" s="305"/>
      <c r="J90" s="305"/>
      <c r="K90" s="305"/>
      <c r="L90" s="305"/>
      <c r="M90" s="305"/>
      <c r="N90" s="305"/>
      <c r="O90" s="305"/>
      <c r="P90" s="305"/>
      <c r="Q90" s="305"/>
      <c r="R90" s="305"/>
      <c r="S90" s="305"/>
      <c r="T90" s="305"/>
    </row>
    <row r="91" spans="1:20">
      <c r="A91" s="305"/>
      <c r="B91" s="305"/>
      <c r="C91" s="305"/>
      <c r="D91" s="305"/>
      <c r="E91" s="305"/>
      <c r="F91" s="305"/>
      <c r="G91" s="305"/>
      <c r="H91" s="305"/>
      <c r="I91" s="305"/>
      <c r="J91" s="305"/>
      <c r="K91" s="305"/>
      <c r="L91" s="305"/>
      <c r="M91" s="305"/>
      <c r="N91" s="305"/>
      <c r="O91" s="305"/>
      <c r="P91" s="305"/>
      <c r="Q91" s="305"/>
      <c r="R91" s="305"/>
      <c r="S91" s="305"/>
      <c r="T91" s="305"/>
    </row>
    <row r="92" spans="1:20">
      <c r="A92" s="305"/>
      <c r="B92" s="305"/>
      <c r="C92" s="305"/>
      <c r="D92" s="305"/>
      <c r="E92" s="305"/>
      <c r="F92" s="305"/>
      <c r="G92" s="305"/>
      <c r="H92" s="305"/>
      <c r="I92" s="305"/>
      <c r="J92" s="305"/>
      <c r="K92" s="305"/>
      <c r="L92" s="305"/>
      <c r="M92" s="305"/>
      <c r="N92" s="305"/>
      <c r="O92" s="305"/>
      <c r="P92" s="305"/>
      <c r="Q92" s="305"/>
      <c r="R92" s="305"/>
      <c r="S92" s="305"/>
      <c r="T92" s="305"/>
    </row>
    <row r="93" spans="1:20">
      <c r="A93" s="305"/>
      <c r="B93" s="305"/>
      <c r="C93" s="305"/>
      <c r="D93" s="305"/>
      <c r="E93" s="305"/>
      <c r="F93" s="305"/>
      <c r="G93" s="305"/>
      <c r="H93" s="305"/>
      <c r="I93" s="305"/>
      <c r="J93" s="305"/>
      <c r="K93" s="305"/>
      <c r="L93" s="305"/>
      <c r="M93" s="305"/>
      <c r="N93" s="305"/>
      <c r="O93" s="305"/>
      <c r="P93" s="305"/>
      <c r="Q93" s="305"/>
      <c r="R93" s="305"/>
      <c r="S93" s="305"/>
      <c r="T93" s="305"/>
    </row>
    <row r="94" spans="1:20">
      <c r="A94" s="305"/>
      <c r="B94" s="305"/>
      <c r="C94" s="305"/>
      <c r="D94" s="305"/>
      <c r="E94" s="305"/>
      <c r="F94" s="305"/>
      <c r="G94" s="305"/>
      <c r="H94" s="305"/>
      <c r="I94" s="305"/>
      <c r="J94" s="305"/>
      <c r="K94" s="305"/>
      <c r="L94" s="305"/>
      <c r="M94" s="305"/>
      <c r="N94" s="305"/>
      <c r="O94" s="305"/>
      <c r="P94" s="305"/>
      <c r="Q94" s="305"/>
      <c r="R94" s="305"/>
      <c r="S94" s="305"/>
      <c r="T94" s="305"/>
    </row>
    <row r="95" spans="1:20">
      <c r="A95" s="305"/>
      <c r="B95" s="305"/>
      <c r="C95" s="305"/>
      <c r="D95" s="305"/>
      <c r="E95" s="305"/>
      <c r="F95" s="305"/>
      <c r="G95" s="305"/>
      <c r="H95" s="305"/>
      <c r="I95" s="305"/>
      <c r="J95" s="305"/>
      <c r="K95" s="305"/>
      <c r="L95" s="305"/>
      <c r="M95" s="305"/>
      <c r="N95" s="305"/>
      <c r="O95" s="305"/>
      <c r="P95" s="305"/>
      <c r="Q95" s="305"/>
      <c r="R95" s="305"/>
      <c r="S95" s="305"/>
      <c r="T95" s="305"/>
    </row>
    <row r="96" spans="1:20">
      <c r="A96" s="305"/>
      <c r="B96" s="305"/>
      <c r="C96" s="305"/>
      <c r="D96" s="305"/>
      <c r="E96" s="305"/>
      <c r="F96" s="305"/>
      <c r="G96" s="305"/>
      <c r="H96" s="305"/>
      <c r="I96" s="305"/>
      <c r="J96" s="305"/>
      <c r="K96" s="305"/>
      <c r="L96" s="305"/>
      <c r="M96" s="305"/>
      <c r="N96" s="305"/>
      <c r="O96" s="305"/>
      <c r="P96" s="305"/>
      <c r="Q96" s="305"/>
      <c r="R96" s="305"/>
      <c r="S96" s="305"/>
      <c r="T96" s="305"/>
    </row>
    <row r="97" spans="1:20">
      <c r="A97" s="305"/>
      <c r="B97" s="305"/>
      <c r="C97" s="305"/>
      <c r="D97" s="305"/>
      <c r="E97" s="305"/>
      <c r="F97" s="305"/>
      <c r="G97" s="305"/>
      <c r="H97" s="305"/>
      <c r="I97" s="305"/>
      <c r="J97" s="305"/>
      <c r="K97" s="305"/>
      <c r="L97" s="305"/>
      <c r="M97" s="305"/>
      <c r="N97" s="305"/>
      <c r="O97" s="305"/>
      <c r="P97" s="305"/>
      <c r="Q97" s="305"/>
      <c r="R97" s="305"/>
      <c r="S97" s="305"/>
      <c r="T97" s="305"/>
    </row>
    <row r="98" spans="1:20">
      <c r="A98" s="305"/>
      <c r="B98" s="305"/>
      <c r="C98" s="305"/>
      <c r="D98" s="305"/>
      <c r="E98" s="305"/>
      <c r="F98" s="305"/>
      <c r="G98" s="305"/>
      <c r="H98" s="305"/>
      <c r="I98" s="305"/>
      <c r="J98" s="305"/>
      <c r="K98" s="305"/>
      <c r="L98" s="305"/>
      <c r="M98" s="305"/>
      <c r="N98" s="305"/>
      <c r="O98" s="305"/>
      <c r="P98" s="305"/>
      <c r="Q98" s="305"/>
      <c r="R98" s="305"/>
      <c r="S98" s="305"/>
      <c r="T98" s="305"/>
    </row>
    <row r="99" spans="1:20">
      <c r="A99" s="305"/>
      <c r="B99" s="305"/>
      <c r="C99" s="305"/>
      <c r="D99" s="305"/>
      <c r="E99" s="305"/>
      <c r="F99" s="305"/>
      <c r="G99" s="305"/>
      <c r="H99" s="305"/>
      <c r="I99" s="305"/>
      <c r="J99" s="305"/>
      <c r="K99" s="305"/>
      <c r="L99" s="305"/>
      <c r="M99" s="305"/>
      <c r="N99" s="305"/>
      <c r="O99" s="305"/>
      <c r="P99" s="305"/>
      <c r="Q99" s="305"/>
      <c r="R99" s="305"/>
      <c r="S99" s="305"/>
      <c r="T99" s="305"/>
    </row>
    <row r="100" spans="1:20">
      <c r="A100" s="305"/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  <c r="L100" s="305"/>
      <c r="M100" s="305"/>
      <c r="N100" s="305"/>
      <c r="O100" s="305"/>
      <c r="P100" s="305"/>
      <c r="Q100" s="305"/>
      <c r="R100" s="305"/>
      <c r="S100" s="305"/>
      <c r="T100" s="305"/>
    </row>
    <row r="101" spans="1:20">
      <c r="A101" s="305"/>
      <c r="B101" s="305"/>
      <c r="C101" s="305"/>
      <c r="D101" s="305"/>
      <c r="E101" s="305"/>
      <c r="F101" s="305"/>
      <c r="G101" s="305"/>
      <c r="H101" s="305"/>
      <c r="I101" s="305"/>
      <c r="J101" s="305"/>
      <c r="K101" s="305"/>
      <c r="L101" s="305"/>
      <c r="M101" s="305"/>
      <c r="N101" s="305"/>
      <c r="O101" s="305"/>
      <c r="P101" s="305"/>
      <c r="Q101" s="305"/>
      <c r="R101" s="305"/>
      <c r="S101" s="305"/>
      <c r="T101" s="305"/>
    </row>
    <row r="102" spans="1:20">
      <c r="A102" s="305"/>
      <c r="B102" s="305"/>
      <c r="C102" s="305"/>
      <c r="D102" s="305"/>
      <c r="E102" s="305"/>
      <c r="F102" s="305"/>
      <c r="G102" s="305"/>
      <c r="H102" s="305"/>
      <c r="I102" s="305"/>
      <c r="J102" s="305"/>
      <c r="K102" s="305"/>
      <c r="L102" s="305"/>
      <c r="M102" s="305"/>
      <c r="N102" s="305"/>
      <c r="O102" s="305"/>
      <c r="P102" s="305"/>
      <c r="Q102" s="305"/>
      <c r="R102" s="305"/>
      <c r="S102" s="305"/>
      <c r="T102" s="305"/>
    </row>
    <row r="103" spans="1:20">
      <c r="A103" s="305"/>
      <c r="B103" s="305"/>
      <c r="C103" s="305"/>
      <c r="D103" s="305"/>
      <c r="E103" s="305"/>
      <c r="F103" s="305"/>
      <c r="G103" s="305"/>
      <c r="H103" s="305"/>
      <c r="I103" s="305"/>
      <c r="J103" s="305"/>
      <c r="K103" s="305"/>
      <c r="L103" s="305"/>
      <c r="M103" s="305"/>
      <c r="N103" s="305"/>
      <c r="O103" s="305"/>
      <c r="P103" s="305"/>
      <c r="Q103" s="305"/>
      <c r="R103" s="305"/>
      <c r="S103" s="305"/>
      <c r="T103" s="305"/>
    </row>
    <row r="104" spans="1:20">
      <c r="A104" s="305"/>
      <c r="B104" s="305"/>
      <c r="C104" s="305"/>
      <c r="D104" s="305"/>
      <c r="E104" s="305"/>
      <c r="F104" s="305"/>
      <c r="G104" s="305"/>
      <c r="H104" s="305"/>
      <c r="I104" s="305"/>
      <c r="J104" s="305"/>
      <c r="K104" s="305"/>
      <c r="L104" s="305"/>
      <c r="M104" s="305"/>
      <c r="N104" s="305"/>
      <c r="O104" s="305"/>
      <c r="P104" s="305"/>
      <c r="Q104" s="305"/>
      <c r="R104" s="305"/>
      <c r="S104" s="305"/>
      <c r="T104" s="305"/>
    </row>
    <row r="105" spans="1:20">
      <c r="A105" s="305"/>
      <c r="B105" s="305"/>
      <c r="C105" s="305"/>
      <c r="D105" s="305"/>
      <c r="E105" s="305"/>
      <c r="F105" s="305"/>
      <c r="G105" s="305"/>
      <c r="H105" s="305"/>
      <c r="I105" s="305"/>
      <c r="J105" s="305"/>
      <c r="K105" s="305"/>
      <c r="L105" s="305"/>
      <c r="M105" s="305"/>
      <c r="N105" s="305"/>
      <c r="O105" s="305"/>
      <c r="P105" s="305"/>
      <c r="Q105" s="305"/>
      <c r="R105" s="305"/>
      <c r="S105" s="305"/>
      <c r="T105" s="305"/>
    </row>
    <row r="106" spans="1:20">
      <c r="A106" s="305"/>
      <c r="B106" s="305"/>
      <c r="C106" s="305"/>
      <c r="D106" s="305"/>
      <c r="E106" s="305"/>
      <c r="F106" s="305"/>
      <c r="G106" s="305"/>
      <c r="H106" s="305"/>
      <c r="I106" s="305"/>
      <c r="J106" s="305"/>
      <c r="K106" s="305"/>
      <c r="L106" s="305"/>
      <c r="M106" s="305"/>
      <c r="N106" s="305"/>
      <c r="O106" s="305"/>
      <c r="P106" s="305"/>
      <c r="Q106" s="305"/>
      <c r="R106" s="305"/>
      <c r="S106" s="305"/>
      <c r="T106" s="305"/>
    </row>
    <row r="107" spans="1:20">
      <c r="A107" s="305"/>
      <c r="B107" s="305"/>
      <c r="C107" s="305"/>
      <c r="D107" s="305"/>
      <c r="E107" s="305"/>
      <c r="F107" s="305"/>
      <c r="G107" s="305"/>
      <c r="H107" s="305"/>
      <c r="I107" s="305"/>
      <c r="J107" s="305"/>
      <c r="K107" s="305"/>
      <c r="L107" s="305"/>
      <c r="M107" s="305"/>
      <c r="N107" s="305"/>
      <c r="O107" s="305"/>
      <c r="P107" s="305"/>
      <c r="Q107" s="305"/>
      <c r="R107" s="305"/>
      <c r="S107" s="305"/>
      <c r="T107" s="305"/>
    </row>
    <row r="108" spans="1:20">
      <c r="A108" s="305"/>
      <c r="B108" s="305"/>
      <c r="C108" s="305"/>
      <c r="D108" s="305"/>
      <c r="E108" s="305"/>
      <c r="F108" s="305"/>
      <c r="G108" s="305"/>
      <c r="H108" s="305"/>
      <c r="I108" s="305"/>
      <c r="J108" s="305"/>
      <c r="K108" s="305"/>
      <c r="L108" s="305"/>
      <c r="M108" s="305"/>
      <c r="N108" s="305"/>
      <c r="O108" s="305"/>
      <c r="P108" s="305"/>
      <c r="Q108" s="305"/>
      <c r="R108" s="305"/>
      <c r="S108" s="305"/>
      <c r="T108" s="305"/>
    </row>
    <row r="109" spans="1:20">
      <c r="A109" s="305"/>
      <c r="B109" s="305"/>
      <c r="C109" s="305"/>
      <c r="D109" s="305"/>
      <c r="E109" s="305"/>
      <c r="F109" s="305"/>
      <c r="G109" s="305"/>
      <c r="H109" s="305"/>
      <c r="I109" s="305"/>
      <c r="J109" s="305"/>
      <c r="K109" s="305"/>
      <c r="L109" s="305"/>
      <c r="M109" s="305"/>
      <c r="N109" s="305"/>
      <c r="O109" s="305"/>
      <c r="P109" s="305"/>
      <c r="Q109" s="305"/>
      <c r="R109" s="305"/>
      <c r="S109" s="305"/>
      <c r="T109" s="305"/>
    </row>
    <row r="110" spans="1:20">
      <c r="A110" s="305"/>
      <c r="B110" s="305"/>
      <c r="C110" s="305"/>
      <c r="D110" s="305"/>
      <c r="E110" s="305"/>
      <c r="F110" s="305"/>
      <c r="G110" s="305"/>
      <c r="H110" s="305"/>
      <c r="I110" s="305"/>
      <c r="J110" s="305"/>
      <c r="K110" s="305"/>
      <c r="L110" s="305"/>
      <c r="M110" s="305"/>
      <c r="N110" s="305"/>
      <c r="O110" s="305"/>
      <c r="P110" s="305"/>
      <c r="Q110" s="305"/>
      <c r="R110" s="305"/>
      <c r="S110" s="305"/>
      <c r="T110" s="305"/>
    </row>
    <row r="111" spans="1:20">
      <c r="A111" s="305"/>
      <c r="B111" s="305"/>
      <c r="C111" s="305"/>
      <c r="D111" s="305"/>
      <c r="E111" s="305"/>
      <c r="F111" s="305"/>
      <c r="G111" s="305"/>
      <c r="H111" s="305"/>
      <c r="I111" s="305"/>
      <c r="J111" s="305"/>
      <c r="K111" s="305"/>
      <c r="L111" s="305"/>
      <c r="M111" s="305"/>
      <c r="N111" s="305"/>
      <c r="O111" s="305"/>
      <c r="P111" s="305"/>
      <c r="Q111" s="305"/>
      <c r="R111" s="305"/>
      <c r="S111" s="305"/>
      <c r="T111" s="305"/>
    </row>
    <row r="112" spans="1:20">
      <c r="A112" s="305"/>
      <c r="B112" s="305"/>
      <c r="C112" s="305"/>
      <c r="D112" s="305"/>
      <c r="E112" s="305"/>
      <c r="F112" s="305"/>
      <c r="G112" s="305"/>
      <c r="H112" s="305"/>
      <c r="I112" s="305"/>
      <c r="J112" s="305"/>
      <c r="K112" s="305"/>
      <c r="L112" s="305"/>
      <c r="M112" s="305"/>
      <c r="N112" s="305"/>
      <c r="O112" s="305"/>
      <c r="P112" s="305"/>
      <c r="Q112" s="305"/>
      <c r="R112" s="305"/>
      <c r="S112" s="305"/>
      <c r="T112" s="305"/>
    </row>
    <row r="113" spans="1:20">
      <c r="A113" s="305"/>
      <c r="B113" s="305"/>
      <c r="C113" s="305"/>
      <c r="D113" s="305"/>
      <c r="E113" s="305"/>
      <c r="F113" s="305"/>
      <c r="G113" s="305"/>
      <c r="H113" s="305"/>
      <c r="I113" s="305"/>
      <c r="J113" s="305"/>
      <c r="K113" s="305"/>
      <c r="L113" s="305"/>
      <c r="M113" s="305"/>
      <c r="N113" s="305"/>
      <c r="O113" s="305"/>
      <c r="P113" s="305"/>
      <c r="Q113" s="305"/>
      <c r="R113" s="305"/>
      <c r="S113" s="305"/>
      <c r="T113" s="305"/>
    </row>
    <row r="114" spans="1:20">
      <c r="A114" s="305"/>
      <c r="B114" s="305"/>
      <c r="C114" s="305"/>
      <c r="D114" s="305"/>
      <c r="E114" s="305"/>
      <c r="F114" s="305"/>
      <c r="G114" s="305"/>
      <c r="H114" s="305"/>
      <c r="I114" s="305"/>
      <c r="J114" s="305"/>
      <c r="K114" s="305"/>
      <c r="L114" s="305"/>
      <c r="M114" s="305"/>
      <c r="N114" s="305"/>
      <c r="O114" s="305"/>
      <c r="P114" s="305"/>
      <c r="Q114" s="305"/>
      <c r="R114" s="305"/>
      <c r="S114" s="305"/>
      <c r="T114" s="305"/>
    </row>
    <row r="115" spans="1:20">
      <c r="A115" s="305"/>
      <c r="B115" s="305"/>
      <c r="C115" s="305"/>
      <c r="D115" s="305"/>
      <c r="E115" s="305"/>
      <c r="F115" s="305"/>
      <c r="G115" s="305"/>
      <c r="H115" s="305"/>
      <c r="I115" s="305"/>
      <c r="J115" s="305"/>
      <c r="K115" s="305"/>
      <c r="L115" s="305"/>
      <c r="M115" s="305"/>
      <c r="N115" s="305"/>
      <c r="O115" s="305"/>
      <c r="P115" s="305"/>
      <c r="Q115" s="305"/>
      <c r="R115" s="305"/>
      <c r="S115" s="305"/>
      <c r="T115" s="305"/>
    </row>
    <row r="116" spans="1:20">
      <c r="A116" s="305"/>
      <c r="B116" s="305"/>
      <c r="C116" s="305"/>
      <c r="D116" s="305"/>
      <c r="E116" s="305"/>
      <c r="F116" s="305"/>
      <c r="G116" s="305"/>
      <c r="H116" s="305"/>
      <c r="I116" s="305"/>
      <c r="J116" s="305"/>
      <c r="K116" s="305"/>
      <c r="L116" s="305"/>
      <c r="M116" s="305"/>
      <c r="N116" s="305"/>
      <c r="O116" s="305"/>
      <c r="P116" s="305"/>
      <c r="Q116" s="305"/>
      <c r="R116" s="305"/>
      <c r="S116" s="305"/>
      <c r="T116" s="305"/>
    </row>
    <row r="117" spans="1:20">
      <c r="A117" s="305"/>
      <c r="B117" s="305"/>
      <c r="C117" s="305"/>
      <c r="D117" s="305"/>
      <c r="E117" s="305"/>
      <c r="F117" s="305"/>
      <c r="G117" s="305"/>
      <c r="H117" s="305"/>
      <c r="I117" s="305"/>
      <c r="J117" s="305"/>
      <c r="K117" s="305"/>
      <c r="L117" s="305"/>
      <c r="M117" s="305"/>
      <c r="N117" s="305"/>
      <c r="O117" s="305"/>
      <c r="P117" s="305"/>
      <c r="Q117" s="305"/>
      <c r="R117" s="305"/>
      <c r="S117" s="305"/>
      <c r="T117" s="305"/>
    </row>
    <row r="118" spans="1:20">
      <c r="A118" s="305"/>
      <c r="B118" s="305"/>
      <c r="C118" s="305"/>
      <c r="D118" s="305"/>
      <c r="E118" s="305"/>
      <c r="F118" s="305"/>
      <c r="G118" s="305"/>
      <c r="H118" s="305"/>
      <c r="I118" s="305"/>
      <c r="J118" s="305"/>
      <c r="K118" s="305"/>
      <c r="L118" s="305"/>
      <c r="M118" s="305"/>
      <c r="N118" s="305"/>
      <c r="O118" s="305"/>
      <c r="P118" s="305"/>
      <c r="Q118" s="305"/>
      <c r="R118" s="305"/>
      <c r="S118" s="305"/>
      <c r="T118" s="305"/>
    </row>
    <row r="119" spans="1:20">
      <c r="A119" s="305"/>
      <c r="B119" s="305"/>
      <c r="C119" s="305"/>
      <c r="D119" s="305"/>
      <c r="E119" s="305"/>
      <c r="F119" s="305"/>
      <c r="G119" s="305"/>
      <c r="H119" s="305"/>
      <c r="I119" s="305"/>
      <c r="J119" s="305"/>
      <c r="K119" s="305"/>
      <c r="L119" s="305"/>
      <c r="M119" s="305"/>
      <c r="N119" s="305"/>
      <c r="O119" s="305"/>
      <c r="P119" s="305"/>
      <c r="Q119" s="305"/>
      <c r="R119" s="305"/>
      <c r="S119" s="305"/>
      <c r="T119" s="305"/>
    </row>
    <row r="120" spans="1:20">
      <c r="A120" s="305"/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  <c r="L120" s="305"/>
      <c r="M120" s="305"/>
      <c r="N120" s="305"/>
      <c r="O120" s="305"/>
      <c r="P120" s="305"/>
      <c r="Q120" s="305"/>
      <c r="R120" s="305"/>
      <c r="S120" s="305"/>
      <c r="T120" s="305"/>
    </row>
    <row r="121" spans="1:20">
      <c r="A121" s="305"/>
      <c r="B121" s="305"/>
      <c r="C121" s="305"/>
      <c r="D121" s="305"/>
      <c r="E121" s="305"/>
      <c r="F121" s="305"/>
      <c r="G121" s="305"/>
      <c r="H121" s="305"/>
      <c r="I121" s="305"/>
      <c r="J121" s="305"/>
      <c r="K121" s="305"/>
      <c r="L121" s="305"/>
      <c r="M121" s="305"/>
      <c r="N121" s="305"/>
      <c r="O121" s="305"/>
      <c r="P121" s="305"/>
      <c r="Q121" s="305"/>
      <c r="R121" s="305"/>
      <c r="S121" s="305"/>
      <c r="T121" s="305"/>
    </row>
    <row r="122" spans="1:20">
      <c r="A122" s="305"/>
      <c r="B122" s="305"/>
      <c r="C122" s="305"/>
      <c r="D122" s="305"/>
      <c r="E122" s="305"/>
      <c r="F122" s="305"/>
      <c r="G122" s="305"/>
      <c r="H122" s="305"/>
      <c r="I122" s="305"/>
      <c r="J122" s="305"/>
      <c r="K122" s="305"/>
      <c r="L122" s="305"/>
      <c r="M122" s="305"/>
      <c r="N122" s="305"/>
      <c r="O122" s="305"/>
      <c r="P122" s="305"/>
      <c r="Q122" s="305"/>
      <c r="R122" s="305"/>
      <c r="S122" s="305"/>
      <c r="T122" s="305"/>
    </row>
    <row r="123" spans="1:20">
      <c r="A123" s="305"/>
      <c r="B123" s="305"/>
      <c r="C123" s="305"/>
      <c r="D123" s="305"/>
      <c r="E123" s="305"/>
      <c r="F123" s="305"/>
      <c r="G123" s="305"/>
      <c r="H123" s="305"/>
      <c r="I123" s="305"/>
      <c r="J123" s="305"/>
      <c r="K123" s="305"/>
      <c r="L123" s="305"/>
      <c r="M123" s="305"/>
      <c r="N123" s="305"/>
      <c r="O123" s="305"/>
      <c r="P123" s="305"/>
      <c r="Q123" s="305"/>
      <c r="R123" s="305"/>
      <c r="S123" s="305"/>
      <c r="T123" s="305"/>
    </row>
    <row r="124" spans="1:20">
      <c r="A124" s="305"/>
      <c r="B124" s="305"/>
      <c r="C124" s="305"/>
      <c r="D124" s="305"/>
      <c r="E124" s="305"/>
      <c r="F124" s="305"/>
      <c r="G124" s="305"/>
      <c r="H124" s="305"/>
      <c r="I124" s="305"/>
      <c r="J124" s="305"/>
      <c r="K124" s="305"/>
      <c r="L124" s="305"/>
      <c r="M124" s="305"/>
      <c r="N124" s="305"/>
      <c r="O124" s="305"/>
      <c r="P124" s="305"/>
      <c r="Q124" s="305"/>
      <c r="R124" s="305"/>
      <c r="S124" s="305"/>
      <c r="T124" s="305"/>
    </row>
    <row r="125" spans="1:20">
      <c r="A125" s="305"/>
      <c r="B125" s="305"/>
      <c r="C125" s="305"/>
      <c r="D125" s="305"/>
      <c r="E125" s="305"/>
      <c r="F125" s="305"/>
      <c r="G125" s="305"/>
      <c r="H125" s="305"/>
      <c r="I125" s="305"/>
      <c r="J125" s="305"/>
      <c r="K125" s="305"/>
      <c r="L125" s="305"/>
      <c r="M125" s="305"/>
      <c r="N125" s="305"/>
      <c r="O125" s="305"/>
      <c r="P125" s="305"/>
      <c r="Q125" s="305"/>
      <c r="R125" s="305"/>
      <c r="S125" s="305"/>
      <c r="T125" s="305"/>
    </row>
    <row r="126" spans="1:20">
      <c r="A126" s="305"/>
      <c r="B126" s="305"/>
      <c r="C126" s="305"/>
      <c r="D126" s="305"/>
      <c r="E126" s="305"/>
      <c r="F126" s="305"/>
      <c r="G126" s="305"/>
      <c r="H126" s="305"/>
      <c r="I126" s="305"/>
      <c r="J126" s="305"/>
      <c r="K126" s="305"/>
      <c r="L126" s="305"/>
      <c r="M126" s="305"/>
      <c r="N126" s="305"/>
      <c r="O126" s="305"/>
      <c r="P126" s="305"/>
      <c r="Q126" s="305"/>
      <c r="R126" s="305"/>
      <c r="S126" s="305"/>
      <c r="T126" s="305"/>
    </row>
    <row r="127" spans="1:20">
      <c r="A127" s="305"/>
      <c r="B127" s="305"/>
      <c r="C127" s="305"/>
      <c r="D127" s="305"/>
      <c r="E127" s="305"/>
      <c r="F127" s="305"/>
      <c r="G127" s="305"/>
      <c r="H127" s="305"/>
      <c r="I127" s="305"/>
      <c r="J127" s="305"/>
      <c r="K127" s="305"/>
      <c r="L127" s="305"/>
      <c r="M127" s="305"/>
      <c r="N127" s="305"/>
      <c r="O127" s="305"/>
      <c r="P127" s="305"/>
      <c r="Q127" s="305"/>
      <c r="R127" s="305"/>
      <c r="S127" s="305"/>
      <c r="T127" s="305"/>
    </row>
    <row r="128" spans="1:20">
      <c r="A128" s="305"/>
      <c r="B128" s="305"/>
      <c r="C128" s="305"/>
      <c r="D128" s="305"/>
      <c r="E128" s="305"/>
      <c r="F128" s="305"/>
      <c r="G128" s="305"/>
      <c r="H128" s="305"/>
      <c r="I128" s="305"/>
      <c r="J128" s="305"/>
      <c r="K128" s="305"/>
      <c r="L128" s="305"/>
      <c r="M128" s="305"/>
      <c r="N128" s="305"/>
      <c r="O128" s="305"/>
      <c r="P128" s="305"/>
      <c r="Q128" s="305"/>
      <c r="R128" s="305"/>
      <c r="S128" s="305"/>
      <c r="T128" s="305"/>
    </row>
    <row r="129" spans="1:20">
      <c r="A129" s="305"/>
      <c r="B129" s="305"/>
      <c r="C129" s="305"/>
      <c r="D129" s="305"/>
      <c r="E129" s="305"/>
      <c r="F129" s="305"/>
      <c r="G129" s="305"/>
      <c r="H129" s="305"/>
      <c r="I129" s="305"/>
      <c r="J129" s="305"/>
      <c r="K129" s="305"/>
      <c r="L129" s="305"/>
      <c r="M129" s="305"/>
      <c r="N129" s="305"/>
      <c r="O129" s="305"/>
      <c r="P129" s="305"/>
      <c r="Q129" s="305"/>
      <c r="R129" s="305"/>
      <c r="S129" s="305"/>
      <c r="T129" s="305"/>
    </row>
    <row r="130" spans="1:20">
      <c r="A130" s="305"/>
      <c r="B130" s="305"/>
      <c r="C130" s="305"/>
      <c r="D130" s="305"/>
      <c r="E130" s="305"/>
      <c r="F130" s="305"/>
      <c r="G130" s="305"/>
      <c r="H130" s="305"/>
      <c r="I130" s="305"/>
      <c r="J130" s="305"/>
      <c r="K130" s="305"/>
      <c r="L130" s="305"/>
      <c r="M130" s="305"/>
      <c r="N130" s="305"/>
      <c r="O130" s="305"/>
      <c r="P130" s="305"/>
      <c r="Q130" s="305"/>
      <c r="R130" s="305"/>
      <c r="S130" s="305"/>
      <c r="T130" s="305"/>
    </row>
    <row r="131" spans="1:20">
      <c r="A131" s="305"/>
      <c r="B131" s="305"/>
      <c r="C131" s="305"/>
      <c r="D131" s="305"/>
      <c r="E131" s="305"/>
      <c r="F131" s="305"/>
      <c r="G131" s="305"/>
      <c r="H131" s="305"/>
      <c r="I131" s="305"/>
      <c r="J131" s="305"/>
      <c r="K131" s="305"/>
      <c r="L131" s="305"/>
      <c r="M131" s="305"/>
      <c r="N131" s="305"/>
      <c r="O131" s="305"/>
      <c r="P131" s="305"/>
      <c r="Q131" s="305"/>
      <c r="R131" s="305"/>
      <c r="S131" s="305"/>
      <c r="T131" s="305"/>
    </row>
    <row r="132" spans="1:20">
      <c r="A132" s="305"/>
      <c r="B132" s="305"/>
      <c r="C132" s="305"/>
      <c r="D132" s="305"/>
      <c r="E132" s="305"/>
      <c r="F132" s="305"/>
      <c r="G132" s="305"/>
      <c r="H132" s="305"/>
      <c r="I132" s="305"/>
      <c r="J132" s="305"/>
      <c r="K132" s="305"/>
      <c r="L132" s="305"/>
      <c r="M132" s="305"/>
      <c r="N132" s="305"/>
      <c r="O132" s="305"/>
      <c r="P132" s="305"/>
      <c r="Q132" s="305"/>
      <c r="R132" s="305"/>
      <c r="S132" s="305"/>
      <c r="T132" s="305"/>
    </row>
    <row r="133" spans="1:20">
      <c r="A133" s="305"/>
      <c r="B133" s="305"/>
      <c r="C133" s="305"/>
      <c r="D133" s="305"/>
      <c r="E133" s="305"/>
      <c r="F133" s="305"/>
      <c r="G133" s="305"/>
      <c r="H133" s="305"/>
      <c r="I133" s="305"/>
      <c r="J133" s="305"/>
      <c r="K133" s="305"/>
      <c r="L133" s="305"/>
      <c r="M133" s="305"/>
      <c r="N133" s="305"/>
      <c r="O133" s="305"/>
      <c r="P133" s="305"/>
      <c r="Q133" s="305"/>
      <c r="R133" s="305"/>
      <c r="S133" s="305"/>
      <c r="T133" s="305"/>
    </row>
    <row r="134" spans="1:20">
      <c r="A134" s="305"/>
      <c r="B134" s="305"/>
      <c r="C134" s="305"/>
      <c r="D134" s="305"/>
      <c r="E134" s="305"/>
      <c r="F134" s="305"/>
      <c r="G134" s="305"/>
      <c r="H134" s="305"/>
      <c r="I134" s="305"/>
      <c r="J134" s="305"/>
      <c r="K134" s="305"/>
      <c r="L134" s="305"/>
      <c r="M134" s="305"/>
      <c r="N134" s="305"/>
      <c r="O134" s="305"/>
      <c r="P134" s="305"/>
      <c r="Q134" s="305"/>
      <c r="R134" s="305"/>
      <c r="S134" s="305"/>
      <c r="T134" s="305"/>
    </row>
    <row r="135" spans="1:20">
      <c r="A135" s="305"/>
      <c r="B135" s="305"/>
      <c r="C135" s="305"/>
      <c r="D135" s="305"/>
      <c r="E135" s="305"/>
      <c r="F135" s="305"/>
      <c r="G135" s="305"/>
      <c r="H135" s="305"/>
      <c r="I135" s="305"/>
      <c r="J135" s="305"/>
      <c r="K135" s="305"/>
      <c r="L135" s="305"/>
      <c r="M135" s="305"/>
      <c r="N135" s="305"/>
      <c r="O135" s="305"/>
      <c r="P135" s="305"/>
      <c r="Q135" s="305"/>
      <c r="R135" s="305"/>
      <c r="S135" s="305"/>
      <c r="T135" s="305"/>
    </row>
    <row r="136" spans="1:20">
      <c r="A136" s="305"/>
      <c r="B136" s="305"/>
      <c r="C136" s="305"/>
      <c r="D136" s="305"/>
      <c r="E136" s="305"/>
      <c r="F136" s="305"/>
      <c r="G136" s="305"/>
      <c r="H136" s="305"/>
      <c r="I136" s="305"/>
      <c r="J136" s="305"/>
      <c r="K136" s="305"/>
      <c r="L136" s="305"/>
      <c r="M136" s="305"/>
      <c r="N136" s="305"/>
      <c r="O136" s="305"/>
      <c r="P136" s="305"/>
      <c r="Q136" s="305"/>
      <c r="R136" s="305"/>
      <c r="S136" s="305"/>
      <c r="T136" s="305"/>
    </row>
    <row r="137" spans="1:20">
      <c r="A137" s="305"/>
      <c r="B137" s="305"/>
      <c r="C137" s="305"/>
      <c r="D137" s="305"/>
      <c r="E137" s="305"/>
      <c r="F137" s="305"/>
      <c r="G137" s="305"/>
      <c r="H137" s="305"/>
      <c r="I137" s="305"/>
      <c r="J137" s="305"/>
      <c r="K137" s="305"/>
      <c r="L137" s="305"/>
      <c r="M137" s="305"/>
      <c r="N137" s="305"/>
      <c r="O137" s="305"/>
      <c r="P137" s="305"/>
      <c r="Q137" s="305"/>
      <c r="R137" s="305"/>
      <c r="S137" s="305"/>
      <c r="T137" s="305"/>
    </row>
    <row r="138" spans="1:20">
      <c r="A138" s="305"/>
      <c r="B138" s="305"/>
      <c r="C138" s="305"/>
      <c r="D138" s="305"/>
      <c r="E138" s="305"/>
      <c r="F138" s="305"/>
      <c r="G138" s="305"/>
      <c r="H138" s="305"/>
      <c r="I138" s="305"/>
      <c r="J138" s="305"/>
      <c r="K138" s="305"/>
      <c r="L138" s="305"/>
      <c r="M138" s="305"/>
      <c r="N138" s="305"/>
      <c r="O138" s="305"/>
      <c r="P138" s="305"/>
      <c r="Q138" s="305"/>
      <c r="R138" s="305"/>
      <c r="S138" s="305"/>
      <c r="T138" s="305"/>
    </row>
    <row r="139" spans="1:20">
      <c r="A139" s="305"/>
      <c r="B139" s="305"/>
      <c r="C139" s="305"/>
      <c r="D139" s="305"/>
      <c r="E139" s="305"/>
      <c r="F139" s="305"/>
      <c r="G139" s="305"/>
      <c r="H139" s="305"/>
      <c r="I139" s="305"/>
      <c r="J139" s="305"/>
      <c r="K139" s="305"/>
      <c r="L139" s="305"/>
      <c r="M139" s="305"/>
      <c r="N139" s="305"/>
      <c r="O139" s="305"/>
      <c r="P139" s="305"/>
      <c r="Q139" s="305"/>
      <c r="R139" s="305"/>
      <c r="S139" s="305"/>
      <c r="T139" s="305"/>
    </row>
    <row r="140" spans="1:20">
      <c r="A140" s="305"/>
      <c r="B140" s="305"/>
      <c r="C140" s="305"/>
      <c r="D140" s="305"/>
      <c r="E140" s="305"/>
      <c r="F140" s="305"/>
      <c r="G140" s="305"/>
      <c r="H140" s="305"/>
      <c r="I140" s="305"/>
      <c r="J140" s="305"/>
      <c r="K140" s="305"/>
      <c r="L140" s="305"/>
      <c r="M140" s="305"/>
      <c r="N140" s="305"/>
      <c r="O140" s="305"/>
      <c r="P140" s="305"/>
      <c r="Q140" s="305"/>
      <c r="R140" s="305"/>
      <c r="S140" s="305"/>
      <c r="T140" s="305"/>
    </row>
    <row r="141" spans="1:20">
      <c r="A141" s="305"/>
      <c r="B141" s="305"/>
      <c r="C141" s="305"/>
      <c r="D141" s="305"/>
      <c r="E141" s="305"/>
      <c r="F141" s="305"/>
      <c r="G141" s="305"/>
      <c r="H141" s="305"/>
      <c r="I141" s="305"/>
      <c r="J141" s="305"/>
      <c r="K141" s="305"/>
      <c r="L141" s="305"/>
      <c r="M141" s="305"/>
      <c r="N141" s="305"/>
      <c r="O141" s="305"/>
      <c r="P141" s="305"/>
      <c r="Q141" s="305"/>
      <c r="R141" s="305"/>
      <c r="S141" s="305"/>
      <c r="T141" s="305"/>
    </row>
    <row r="142" spans="1:20">
      <c r="A142" s="305"/>
      <c r="B142" s="305"/>
      <c r="C142" s="305"/>
      <c r="D142" s="305"/>
      <c r="E142" s="305"/>
      <c r="F142" s="305"/>
      <c r="G142" s="305"/>
      <c r="H142" s="305"/>
      <c r="I142" s="305"/>
      <c r="J142" s="305"/>
      <c r="K142" s="305"/>
      <c r="L142" s="305"/>
      <c r="M142" s="305"/>
      <c r="N142" s="305"/>
      <c r="O142" s="305"/>
      <c r="P142" s="305"/>
      <c r="Q142" s="305"/>
      <c r="R142" s="305"/>
      <c r="S142" s="305"/>
      <c r="T142" s="305"/>
    </row>
    <row r="143" spans="1:20">
      <c r="A143" s="305"/>
      <c r="B143" s="305"/>
      <c r="C143" s="305"/>
      <c r="D143" s="305"/>
      <c r="E143" s="305"/>
      <c r="F143" s="305"/>
      <c r="G143" s="305"/>
      <c r="H143" s="305"/>
      <c r="I143" s="305"/>
      <c r="J143" s="305"/>
      <c r="K143" s="305"/>
      <c r="L143" s="305"/>
      <c r="M143" s="305"/>
      <c r="N143" s="305"/>
      <c r="O143" s="305"/>
      <c r="P143" s="305"/>
      <c r="Q143" s="305"/>
      <c r="R143" s="305"/>
      <c r="S143" s="305"/>
      <c r="T143" s="305"/>
    </row>
    <row r="144" spans="1:20">
      <c r="A144" s="305"/>
      <c r="B144" s="305"/>
      <c r="C144" s="305"/>
      <c r="D144" s="305"/>
      <c r="E144" s="305"/>
      <c r="F144" s="305"/>
      <c r="G144" s="305"/>
      <c r="H144" s="305"/>
      <c r="I144" s="305"/>
      <c r="J144" s="305"/>
      <c r="K144" s="305"/>
      <c r="L144" s="305"/>
      <c r="M144" s="305"/>
      <c r="N144" s="305"/>
      <c r="O144" s="305"/>
      <c r="P144" s="305"/>
      <c r="Q144" s="305"/>
      <c r="R144" s="305"/>
      <c r="S144" s="305"/>
      <c r="T144" s="305"/>
    </row>
    <row r="145" spans="1:20">
      <c r="A145" s="305"/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  <c r="L145" s="305"/>
      <c r="M145" s="305"/>
      <c r="N145" s="305"/>
      <c r="O145" s="305"/>
      <c r="P145" s="305"/>
      <c r="Q145" s="305"/>
      <c r="R145" s="305"/>
      <c r="S145" s="305"/>
      <c r="T145" s="305"/>
    </row>
    <row r="146" spans="1:20">
      <c r="A146" s="305"/>
      <c r="B146" s="305"/>
      <c r="C146" s="305"/>
      <c r="D146" s="305"/>
      <c r="E146" s="305"/>
      <c r="F146" s="305"/>
      <c r="G146" s="305"/>
      <c r="H146" s="305"/>
      <c r="I146" s="305"/>
      <c r="J146" s="305"/>
      <c r="K146" s="305"/>
      <c r="L146" s="305"/>
      <c r="M146" s="305"/>
      <c r="N146" s="305"/>
      <c r="O146" s="305"/>
      <c r="P146" s="305"/>
      <c r="Q146" s="305"/>
      <c r="R146" s="305"/>
      <c r="S146" s="305"/>
      <c r="T146" s="305"/>
    </row>
    <row r="147" spans="1:20">
      <c r="A147" s="305"/>
      <c r="B147" s="305"/>
      <c r="C147" s="305"/>
      <c r="D147" s="305"/>
      <c r="E147" s="305"/>
      <c r="F147" s="305"/>
      <c r="G147" s="305"/>
      <c r="H147" s="305"/>
      <c r="I147" s="305"/>
      <c r="J147" s="305"/>
      <c r="K147" s="305"/>
      <c r="L147" s="305"/>
      <c r="M147" s="305"/>
      <c r="N147" s="305"/>
      <c r="O147" s="305"/>
      <c r="P147" s="305"/>
      <c r="Q147" s="305"/>
      <c r="R147" s="305"/>
      <c r="S147" s="305"/>
      <c r="T147" s="305"/>
    </row>
    <row r="148" spans="1:20">
      <c r="A148" s="305"/>
      <c r="B148" s="305"/>
      <c r="C148" s="305"/>
      <c r="D148" s="305"/>
      <c r="E148" s="305"/>
      <c r="F148" s="305"/>
      <c r="G148" s="305"/>
      <c r="H148" s="305"/>
      <c r="I148" s="305"/>
      <c r="J148" s="305"/>
      <c r="K148" s="305"/>
      <c r="L148" s="305"/>
      <c r="M148" s="305"/>
      <c r="N148" s="305"/>
      <c r="O148" s="305"/>
      <c r="P148" s="305"/>
      <c r="Q148" s="305"/>
      <c r="R148" s="305"/>
      <c r="S148" s="305"/>
      <c r="T148" s="305"/>
    </row>
    <row r="149" spans="1:20">
      <c r="A149" s="305"/>
      <c r="B149" s="305"/>
      <c r="C149" s="305"/>
      <c r="D149" s="305"/>
      <c r="E149" s="305"/>
      <c r="F149" s="305"/>
      <c r="G149" s="305"/>
      <c r="H149" s="305"/>
      <c r="I149" s="305"/>
      <c r="J149" s="305"/>
      <c r="K149" s="305"/>
      <c r="L149" s="305"/>
      <c r="M149" s="305"/>
      <c r="N149" s="305"/>
      <c r="O149" s="305"/>
      <c r="P149" s="305"/>
      <c r="Q149" s="305"/>
      <c r="R149" s="305"/>
      <c r="S149" s="305"/>
      <c r="T149" s="305"/>
    </row>
    <row r="150" spans="1:20">
      <c r="A150" s="305"/>
      <c r="B150" s="305"/>
      <c r="C150" s="305"/>
      <c r="D150" s="305"/>
      <c r="E150" s="305"/>
      <c r="F150" s="305"/>
      <c r="G150" s="305"/>
      <c r="H150" s="305"/>
      <c r="I150" s="305"/>
      <c r="J150" s="305"/>
      <c r="K150" s="305"/>
      <c r="L150" s="305"/>
      <c r="M150" s="305"/>
      <c r="N150" s="305"/>
      <c r="O150" s="305"/>
      <c r="P150" s="305"/>
      <c r="Q150" s="305"/>
      <c r="R150" s="305"/>
      <c r="S150" s="305"/>
      <c r="T150" s="305"/>
    </row>
    <row r="151" spans="1:20">
      <c r="A151" s="305"/>
      <c r="B151" s="305"/>
      <c r="C151" s="305"/>
      <c r="D151" s="305"/>
      <c r="E151" s="305"/>
      <c r="F151" s="305"/>
      <c r="G151" s="305"/>
      <c r="H151" s="305"/>
      <c r="I151" s="305"/>
      <c r="J151" s="305"/>
      <c r="K151" s="305"/>
      <c r="L151" s="305"/>
      <c r="M151" s="305"/>
      <c r="N151" s="305"/>
      <c r="O151" s="305"/>
      <c r="P151" s="305"/>
      <c r="Q151" s="305"/>
      <c r="R151" s="305"/>
      <c r="S151" s="305"/>
      <c r="T151" s="305"/>
    </row>
    <row r="152" spans="1:20">
      <c r="A152" s="305"/>
      <c r="B152" s="305"/>
      <c r="C152" s="305"/>
      <c r="D152" s="305"/>
      <c r="E152" s="305"/>
      <c r="F152" s="305"/>
      <c r="G152" s="305"/>
      <c r="H152" s="305"/>
      <c r="I152" s="305"/>
      <c r="J152" s="305"/>
      <c r="K152" s="305"/>
      <c r="L152" s="305"/>
      <c r="M152" s="305"/>
      <c r="N152" s="305"/>
      <c r="O152" s="305"/>
      <c r="P152" s="305"/>
      <c r="Q152" s="305"/>
      <c r="R152" s="305"/>
      <c r="S152" s="305"/>
      <c r="T152" s="305"/>
    </row>
    <row r="153" spans="1:20">
      <c r="A153" s="305"/>
      <c r="B153" s="305"/>
      <c r="C153" s="305"/>
      <c r="D153" s="305"/>
      <c r="E153" s="305"/>
      <c r="F153" s="305"/>
      <c r="G153" s="305"/>
      <c r="H153" s="305"/>
      <c r="I153" s="305"/>
      <c r="J153" s="305"/>
      <c r="K153" s="305"/>
      <c r="L153" s="305"/>
      <c r="M153" s="305"/>
      <c r="N153" s="305"/>
      <c r="O153" s="305"/>
      <c r="P153" s="305"/>
      <c r="Q153" s="305"/>
      <c r="R153" s="305"/>
      <c r="S153" s="305"/>
      <c r="T153" s="305"/>
    </row>
    <row r="154" spans="1:20">
      <c r="A154" s="305"/>
      <c r="B154" s="305"/>
      <c r="C154" s="305"/>
      <c r="D154" s="305"/>
      <c r="E154" s="305"/>
      <c r="F154" s="305"/>
      <c r="G154" s="305"/>
      <c r="H154" s="305"/>
      <c r="I154" s="305"/>
      <c r="J154" s="305"/>
      <c r="K154" s="305"/>
      <c r="L154" s="305"/>
      <c r="M154" s="305"/>
      <c r="N154" s="305"/>
      <c r="O154" s="305"/>
      <c r="P154" s="305"/>
      <c r="Q154" s="305"/>
      <c r="R154" s="305"/>
      <c r="S154" s="305"/>
      <c r="T154" s="305"/>
    </row>
    <row r="155" spans="1:20">
      <c r="A155" s="305"/>
      <c r="B155" s="305"/>
      <c r="C155" s="305"/>
      <c r="D155" s="305"/>
      <c r="E155" s="305"/>
      <c r="F155" s="305"/>
      <c r="G155" s="305"/>
      <c r="H155" s="305"/>
      <c r="I155" s="305"/>
      <c r="J155" s="305"/>
      <c r="K155" s="305"/>
      <c r="L155" s="305"/>
      <c r="M155" s="305"/>
      <c r="N155" s="305"/>
      <c r="O155" s="305"/>
      <c r="P155" s="305"/>
      <c r="Q155" s="305"/>
      <c r="R155" s="305"/>
      <c r="S155" s="305"/>
      <c r="T155" s="305"/>
    </row>
    <row r="156" spans="1:20">
      <c r="A156" s="305"/>
      <c r="B156" s="305"/>
      <c r="C156" s="305"/>
      <c r="D156" s="305"/>
      <c r="E156" s="305"/>
      <c r="F156" s="305"/>
      <c r="G156" s="305"/>
      <c r="H156" s="305"/>
      <c r="I156" s="305"/>
      <c r="J156" s="305"/>
      <c r="K156" s="305"/>
      <c r="L156" s="305"/>
      <c r="M156" s="305"/>
      <c r="N156" s="305"/>
      <c r="O156" s="305"/>
      <c r="P156" s="305"/>
      <c r="Q156" s="305"/>
      <c r="R156" s="305"/>
      <c r="S156" s="305"/>
      <c r="T156" s="305"/>
    </row>
    <row r="157" spans="1:20">
      <c r="A157" s="305"/>
      <c r="B157" s="305"/>
      <c r="C157" s="305"/>
      <c r="D157" s="305"/>
      <c r="E157" s="305"/>
      <c r="F157" s="305"/>
      <c r="G157" s="305"/>
      <c r="H157" s="305"/>
      <c r="I157" s="305"/>
      <c r="J157" s="305"/>
      <c r="K157" s="305"/>
      <c r="L157" s="305"/>
      <c r="M157" s="305"/>
      <c r="N157" s="305"/>
      <c r="O157" s="305"/>
      <c r="P157" s="305"/>
      <c r="Q157" s="305"/>
      <c r="R157" s="305"/>
      <c r="S157" s="305"/>
      <c r="T157" s="305"/>
    </row>
    <row r="158" spans="1:20">
      <c r="A158" s="305"/>
      <c r="B158" s="305"/>
      <c r="C158" s="305"/>
      <c r="D158" s="305"/>
      <c r="E158" s="305"/>
      <c r="F158" s="305"/>
      <c r="G158" s="305"/>
      <c r="H158" s="305"/>
      <c r="I158" s="305"/>
      <c r="J158" s="305"/>
      <c r="K158" s="305"/>
      <c r="L158" s="305"/>
      <c r="M158" s="305"/>
      <c r="N158" s="305"/>
      <c r="O158" s="305"/>
      <c r="P158" s="305"/>
      <c r="Q158" s="305"/>
      <c r="R158" s="305"/>
      <c r="S158" s="305"/>
      <c r="T158" s="305"/>
    </row>
    <row r="159" spans="1:20">
      <c r="A159" s="305"/>
      <c r="B159" s="305"/>
      <c r="C159" s="305"/>
      <c r="D159" s="305"/>
      <c r="E159" s="305"/>
      <c r="F159" s="305"/>
      <c r="G159" s="305"/>
      <c r="H159" s="305"/>
      <c r="I159" s="305"/>
      <c r="J159" s="305"/>
      <c r="K159" s="305"/>
      <c r="L159" s="305"/>
      <c r="M159" s="305"/>
      <c r="N159" s="305"/>
      <c r="O159" s="305"/>
      <c r="P159" s="305"/>
      <c r="Q159" s="305"/>
      <c r="R159" s="305"/>
      <c r="S159" s="305"/>
      <c r="T159" s="305"/>
    </row>
    <row r="160" spans="1:20">
      <c r="A160" s="305"/>
      <c r="B160" s="305"/>
      <c r="C160" s="305"/>
      <c r="D160" s="305"/>
      <c r="E160" s="305"/>
      <c r="F160" s="305"/>
      <c r="G160" s="305"/>
      <c r="H160" s="305"/>
      <c r="I160" s="305"/>
      <c r="J160" s="305"/>
      <c r="K160" s="305"/>
      <c r="L160" s="305"/>
      <c r="M160" s="305"/>
      <c r="N160" s="305"/>
      <c r="O160" s="305"/>
      <c r="P160" s="305"/>
      <c r="Q160" s="305"/>
      <c r="R160" s="305"/>
      <c r="S160" s="305"/>
      <c r="T160" s="305"/>
    </row>
    <row r="161" spans="1:20">
      <c r="A161" s="305"/>
      <c r="B161" s="305"/>
      <c r="C161" s="305"/>
      <c r="D161" s="305"/>
      <c r="E161" s="305"/>
      <c r="F161" s="305"/>
      <c r="G161" s="305"/>
      <c r="H161" s="305"/>
      <c r="I161" s="305"/>
      <c r="J161" s="305"/>
      <c r="K161" s="305"/>
      <c r="L161" s="305"/>
      <c r="M161" s="305"/>
      <c r="N161" s="305"/>
      <c r="O161" s="305"/>
      <c r="P161" s="305"/>
      <c r="Q161" s="305"/>
      <c r="R161" s="305"/>
      <c r="S161" s="305"/>
      <c r="T161" s="305"/>
    </row>
    <row r="162" spans="1:20">
      <c r="A162" s="305"/>
      <c r="B162" s="305"/>
      <c r="C162" s="305"/>
      <c r="D162" s="305"/>
      <c r="E162" s="305"/>
      <c r="F162" s="305"/>
      <c r="G162" s="305"/>
      <c r="H162" s="305"/>
      <c r="I162" s="305"/>
      <c r="J162" s="305"/>
      <c r="K162" s="305"/>
      <c r="L162" s="305"/>
      <c r="M162" s="305"/>
      <c r="N162" s="305"/>
      <c r="O162" s="305"/>
      <c r="P162" s="305"/>
      <c r="Q162" s="305"/>
      <c r="R162" s="305"/>
      <c r="S162" s="305"/>
      <c r="T162" s="305"/>
    </row>
    <row r="163" spans="1:20">
      <c r="A163" s="305"/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  <c r="L163" s="305"/>
      <c r="M163" s="305"/>
      <c r="N163" s="305"/>
      <c r="O163" s="305"/>
      <c r="P163" s="305"/>
      <c r="Q163" s="305"/>
      <c r="R163" s="305"/>
      <c r="S163" s="305"/>
      <c r="T163" s="305"/>
    </row>
    <row r="164" spans="1:20">
      <c r="A164" s="305"/>
      <c r="B164" s="305"/>
      <c r="C164" s="305"/>
      <c r="D164" s="305"/>
      <c r="E164" s="305"/>
      <c r="F164" s="305"/>
      <c r="G164" s="305"/>
      <c r="H164" s="305"/>
      <c r="I164" s="305"/>
      <c r="J164" s="305"/>
      <c r="K164" s="305"/>
      <c r="L164" s="305"/>
      <c r="M164" s="305"/>
      <c r="N164" s="305"/>
      <c r="O164" s="305"/>
      <c r="P164" s="305"/>
      <c r="Q164" s="305"/>
      <c r="R164" s="305"/>
      <c r="S164" s="305"/>
      <c r="T164" s="305"/>
    </row>
    <row r="165" spans="1:20">
      <c r="A165" s="305"/>
      <c r="B165" s="305"/>
      <c r="C165" s="305"/>
      <c r="D165" s="305"/>
      <c r="E165" s="305"/>
      <c r="F165" s="305"/>
      <c r="G165" s="305"/>
      <c r="H165" s="305"/>
      <c r="I165" s="305"/>
      <c r="J165" s="305"/>
      <c r="K165" s="305"/>
      <c r="L165" s="305"/>
      <c r="M165" s="305"/>
      <c r="N165" s="305"/>
      <c r="O165" s="305"/>
      <c r="P165" s="305"/>
      <c r="Q165" s="305"/>
      <c r="R165" s="305"/>
      <c r="S165" s="305"/>
      <c r="T165" s="305"/>
    </row>
    <row r="166" spans="1:20">
      <c r="A166" s="305"/>
      <c r="B166" s="305"/>
      <c r="C166" s="305"/>
      <c r="D166" s="305"/>
      <c r="E166" s="305"/>
      <c r="F166" s="305"/>
      <c r="G166" s="305"/>
      <c r="H166" s="305"/>
      <c r="I166" s="305"/>
      <c r="J166" s="305"/>
      <c r="K166" s="305"/>
      <c r="L166" s="305"/>
      <c r="M166" s="305"/>
      <c r="N166" s="305"/>
      <c r="O166" s="305"/>
      <c r="P166" s="305"/>
      <c r="Q166" s="305"/>
      <c r="R166" s="305"/>
      <c r="S166" s="305"/>
      <c r="T166" s="305"/>
    </row>
    <row r="167" spans="1:20">
      <c r="A167" s="305"/>
      <c r="B167" s="305"/>
      <c r="C167" s="305"/>
      <c r="D167" s="305"/>
      <c r="E167" s="305"/>
      <c r="F167" s="305"/>
      <c r="G167" s="305"/>
      <c r="H167" s="305"/>
      <c r="I167" s="305"/>
      <c r="J167" s="305"/>
      <c r="K167" s="305"/>
      <c r="L167" s="305"/>
      <c r="M167" s="305"/>
      <c r="N167" s="305"/>
      <c r="O167" s="305"/>
      <c r="P167" s="305"/>
      <c r="Q167" s="305"/>
      <c r="R167" s="305"/>
      <c r="S167" s="305"/>
      <c r="T167" s="305"/>
    </row>
    <row r="168" spans="1:20">
      <c r="A168" s="305"/>
      <c r="B168" s="305"/>
      <c r="C168" s="305"/>
      <c r="D168" s="305"/>
      <c r="E168" s="305"/>
      <c r="F168" s="305"/>
      <c r="G168" s="305"/>
      <c r="H168" s="305"/>
      <c r="I168" s="305"/>
      <c r="J168" s="305"/>
      <c r="K168" s="305"/>
      <c r="L168" s="305"/>
      <c r="M168" s="305"/>
      <c r="N168" s="305"/>
      <c r="O168" s="305"/>
      <c r="P168" s="305"/>
      <c r="Q168" s="305"/>
      <c r="R168" s="305"/>
      <c r="S168" s="305"/>
      <c r="T168" s="305"/>
    </row>
    <row r="169" spans="1:20">
      <c r="A169" s="305"/>
      <c r="B169" s="305"/>
      <c r="C169" s="305"/>
      <c r="D169" s="305"/>
      <c r="E169" s="305"/>
      <c r="F169" s="305"/>
      <c r="G169" s="305"/>
      <c r="H169" s="305"/>
      <c r="I169" s="305"/>
      <c r="J169" s="305"/>
      <c r="K169" s="305"/>
      <c r="L169" s="305"/>
      <c r="M169" s="305"/>
      <c r="N169" s="305"/>
      <c r="O169" s="305"/>
      <c r="P169" s="305"/>
      <c r="Q169" s="305"/>
      <c r="R169" s="305"/>
      <c r="S169" s="305"/>
      <c r="T169" s="305"/>
    </row>
    <row r="170" spans="1:20">
      <c r="A170" s="305"/>
      <c r="B170" s="305"/>
      <c r="C170" s="305"/>
      <c r="D170" s="305"/>
      <c r="E170" s="305"/>
      <c r="F170" s="305"/>
      <c r="G170" s="305"/>
      <c r="H170" s="305"/>
      <c r="I170" s="305"/>
      <c r="J170" s="305"/>
      <c r="K170" s="305"/>
      <c r="L170" s="305"/>
      <c r="M170" s="305"/>
      <c r="N170" s="305"/>
      <c r="O170" s="305"/>
      <c r="P170" s="305"/>
      <c r="Q170" s="305"/>
      <c r="R170" s="305"/>
      <c r="S170" s="305"/>
      <c r="T170" s="305"/>
    </row>
    <row r="171" spans="1:20">
      <c r="A171" s="305"/>
      <c r="B171" s="305"/>
      <c r="C171" s="305"/>
      <c r="D171" s="305"/>
      <c r="E171" s="305"/>
      <c r="F171" s="305"/>
      <c r="G171" s="305"/>
      <c r="H171" s="305"/>
      <c r="I171" s="305"/>
      <c r="J171" s="305"/>
      <c r="K171" s="305"/>
      <c r="L171" s="305"/>
      <c r="M171" s="305"/>
      <c r="N171" s="305"/>
      <c r="O171" s="305"/>
      <c r="P171" s="305"/>
      <c r="Q171" s="305"/>
      <c r="R171" s="305"/>
      <c r="S171" s="305"/>
      <c r="T171" s="305"/>
    </row>
    <row r="172" spans="1:20">
      <c r="A172" s="305"/>
      <c r="B172" s="305"/>
      <c r="C172" s="305"/>
      <c r="D172" s="305"/>
      <c r="E172" s="305"/>
      <c r="F172" s="305"/>
      <c r="G172" s="305"/>
      <c r="H172" s="305"/>
      <c r="I172" s="305"/>
      <c r="J172" s="305"/>
      <c r="K172" s="305"/>
      <c r="L172" s="305"/>
      <c r="M172" s="305"/>
      <c r="N172" s="305"/>
      <c r="O172" s="305"/>
      <c r="P172" s="305"/>
      <c r="Q172" s="305"/>
      <c r="R172" s="305"/>
      <c r="S172" s="305"/>
      <c r="T172" s="305"/>
    </row>
    <row r="173" spans="1:20">
      <c r="A173" s="305"/>
      <c r="B173" s="305"/>
      <c r="C173" s="305"/>
      <c r="D173" s="305"/>
      <c r="E173" s="305"/>
      <c r="F173" s="305"/>
      <c r="G173" s="305"/>
      <c r="H173" s="305"/>
      <c r="I173" s="305"/>
      <c r="J173" s="305"/>
      <c r="K173" s="305"/>
      <c r="L173" s="305"/>
      <c r="M173" s="305"/>
      <c r="N173" s="305"/>
      <c r="O173" s="305"/>
      <c r="P173" s="305"/>
      <c r="Q173" s="305"/>
      <c r="R173" s="305"/>
      <c r="S173" s="305"/>
      <c r="T173" s="305"/>
    </row>
    <row r="174" spans="1:20">
      <c r="A174" s="305"/>
      <c r="B174" s="305"/>
      <c r="C174" s="305"/>
      <c r="D174" s="305"/>
      <c r="E174" s="305"/>
      <c r="F174" s="305"/>
      <c r="G174" s="305"/>
      <c r="H174" s="305"/>
      <c r="I174" s="305"/>
      <c r="J174" s="305"/>
      <c r="K174" s="305"/>
      <c r="L174" s="305"/>
      <c r="M174" s="305"/>
      <c r="N174" s="305"/>
      <c r="O174" s="305"/>
      <c r="P174" s="305"/>
      <c r="Q174" s="305"/>
      <c r="R174" s="305"/>
      <c r="S174" s="305"/>
      <c r="T174" s="305"/>
    </row>
    <row r="175" spans="1:20">
      <c r="A175" s="305"/>
      <c r="B175" s="305"/>
      <c r="C175" s="305"/>
      <c r="D175" s="305"/>
      <c r="E175" s="305"/>
      <c r="F175" s="305"/>
      <c r="G175" s="305"/>
      <c r="H175" s="305"/>
      <c r="I175" s="305"/>
      <c r="J175" s="305"/>
      <c r="K175" s="305"/>
      <c r="L175" s="305"/>
      <c r="M175" s="305"/>
      <c r="N175" s="305"/>
      <c r="O175" s="305"/>
      <c r="P175" s="305"/>
      <c r="Q175" s="305"/>
      <c r="R175" s="305"/>
      <c r="S175" s="305"/>
      <c r="T175" s="305"/>
    </row>
    <row r="176" spans="1:20">
      <c r="A176" s="305"/>
      <c r="B176" s="305"/>
      <c r="C176" s="305"/>
      <c r="D176" s="305"/>
      <c r="E176" s="305"/>
      <c r="F176" s="305"/>
      <c r="G176" s="305"/>
      <c r="H176" s="305"/>
      <c r="I176" s="305"/>
      <c r="J176" s="305"/>
      <c r="K176" s="305"/>
      <c r="L176" s="305"/>
      <c r="M176" s="305"/>
      <c r="N176" s="305"/>
      <c r="O176" s="305"/>
      <c r="P176" s="305"/>
      <c r="Q176" s="305"/>
      <c r="R176" s="305"/>
      <c r="S176" s="305"/>
      <c r="T176" s="305"/>
    </row>
    <row r="177" spans="1:20">
      <c r="A177" s="305"/>
      <c r="B177" s="305"/>
      <c r="C177" s="305"/>
      <c r="D177" s="305"/>
      <c r="E177" s="305"/>
      <c r="F177" s="305"/>
      <c r="G177" s="305"/>
      <c r="H177" s="305"/>
      <c r="I177" s="305"/>
      <c r="J177" s="305"/>
      <c r="K177" s="305"/>
      <c r="L177" s="305"/>
      <c r="M177" s="305"/>
      <c r="N177" s="305"/>
      <c r="O177" s="305"/>
      <c r="P177" s="305"/>
      <c r="Q177" s="305"/>
      <c r="R177" s="305"/>
      <c r="S177" s="305"/>
      <c r="T177" s="305"/>
    </row>
    <row r="178" spans="1:20">
      <c r="A178" s="305"/>
      <c r="B178" s="305"/>
      <c r="C178" s="305"/>
      <c r="D178" s="305"/>
      <c r="E178" s="305"/>
      <c r="F178" s="305"/>
      <c r="G178" s="305"/>
      <c r="H178" s="305"/>
      <c r="I178" s="305"/>
      <c r="J178" s="305"/>
      <c r="K178" s="305"/>
      <c r="L178" s="305"/>
      <c r="M178" s="305"/>
      <c r="N178" s="305"/>
      <c r="O178" s="305"/>
      <c r="P178" s="305"/>
      <c r="Q178" s="305"/>
      <c r="R178" s="305"/>
      <c r="S178" s="305"/>
      <c r="T178" s="305"/>
    </row>
    <row r="179" spans="1:20">
      <c r="A179" s="305"/>
      <c r="B179" s="305"/>
      <c r="C179" s="305"/>
      <c r="D179" s="305"/>
      <c r="E179" s="305"/>
      <c r="F179" s="305"/>
      <c r="G179" s="305"/>
      <c r="H179" s="305"/>
      <c r="I179" s="305"/>
      <c r="J179" s="305"/>
      <c r="K179" s="305"/>
      <c r="L179" s="305"/>
      <c r="M179" s="305"/>
      <c r="N179" s="305"/>
      <c r="O179" s="305"/>
      <c r="P179" s="305"/>
      <c r="Q179" s="305"/>
      <c r="R179" s="305"/>
      <c r="S179" s="305"/>
      <c r="T179" s="305"/>
    </row>
    <row r="180" spans="1:20">
      <c r="A180" s="305"/>
      <c r="B180" s="305"/>
      <c r="C180" s="305"/>
      <c r="D180" s="305"/>
      <c r="E180" s="305"/>
      <c r="F180" s="305"/>
      <c r="G180" s="305"/>
      <c r="H180" s="305"/>
      <c r="I180" s="305"/>
      <c r="J180" s="305"/>
      <c r="K180" s="305"/>
      <c r="L180" s="305"/>
      <c r="M180" s="305"/>
      <c r="N180" s="305"/>
      <c r="O180" s="305"/>
      <c r="P180" s="305"/>
      <c r="Q180" s="305"/>
      <c r="R180" s="305"/>
      <c r="S180" s="305"/>
      <c r="T180" s="305"/>
    </row>
    <row r="181" spans="1:20">
      <c r="A181" s="305"/>
      <c r="B181" s="305"/>
      <c r="C181" s="305"/>
      <c r="D181" s="305"/>
      <c r="E181" s="305"/>
      <c r="F181" s="305"/>
      <c r="G181" s="305"/>
      <c r="H181" s="305"/>
      <c r="I181" s="305"/>
      <c r="J181" s="305"/>
      <c r="K181" s="305"/>
      <c r="L181" s="305"/>
      <c r="M181" s="305"/>
      <c r="N181" s="305"/>
      <c r="O181" s="305"/>
      <c r="P181" s="305"/>
      <c r="Q181" s="305"/>
      <c r="R181" s="305"/>
      <c r="S181" s="305"/>
      <c r="T181" s="305"/>
    </row>
    <row r="182" spans="1:20">
      <c r="A182" s="305"/>
      <c r="B182" s="305"/>
      <c r="C182" s="305"/>
      <c r="D182" s="305"/>
      <c r="E182" s="305"/>
      <c r="F182" s="305"/>
      <c r="G182" s="305"/>
      <c r="H182" s="305"/>
      <c r="I182" s="305"/>
      <c r="J182" s="305"/>
      <c r="K182" s="305"/>
      <c r="L182" s="305"/>
      <c r="M182" s="305"/>
      <c r="N182" s="305"/>
      <c r="O182" s="305"/>
      <c r="P182" s="305"/>
      <c r="Q182" s="305"/>
      <c r="R182" s="305"/>
      <c r="S182" s="305"/>
      <c r="T182" s="305"/>
    </row>
    <row r="183" spans="1:20">
      <c r="A183" s="305"/>
      <c r="B183" s="305"/>
      <c r="C183" s="305"/>
      <c r="D183" s="305"/>
      <c r="E183" s="305"/>
      <c r="F183" s="305"/>
      <c r="G183" s="305"/>
      <c r="H183" s="305"/>
      <c r="I183" s="305"/>
      <c r="J183" s="305"/>
      <c r="K183" s="305"/>
      <c r="L183" s="305"/>
      <c r="M183" s="305"/>
      <c r="N183" s="305"/>
      <c r="O183" s="305"/>
      <c r="P183" s="305"/>
      <c r="Q183" s="305"/>
      <c r="R183" s="305"/>
      <c r="S183" s="305"/>
      <c r="T183" s="305"/>
    </row>
    <row r="184" spans="1:20">
      <c r="A184" s="305"/>
      <c r="B184" s="305"/>
      <c r="C184" s="305"/>
      <c r="D184" s="305"/>
      <c r="E184" s="305"/>
      <c r="F184" s="305"/>
      <c r="G184" s="305"/>
      <c r="H184" s="305"/>
      <c r="I184" s="305"/>
      <c r="J184" s="305"/>
      <c r="K184" s="305"/>
      <c r="L184" s="305"/>
      <c r="M184" s="305"/>
      <c r="N184" s="305"/>
      <c r="O184" s="305"/>
      <c r="P184" s="305"/>
      <c r="Q184" s="305"/>
      <c r="R184" s="305"/>
      <c r="S184" s="305"/>
      <c r="T184" s="305"/>
    </row>
    <row r="185" spans="1:20">
      <c r="A185" s="305"/>
      <c r="B185" s="305"/>
      <c r="C185" s="305"/>
      <c r="D185" s="305"/>
      <c r="E185" s="305"/>
      <c r="F185" s="305"/>
      <c r="G185" s="305"/>
      <c r="H185" s="305"/>
      <c r="I185" s="305"/>
      <c r="J185" s="305"/>
      <c r="K185" s="305"/>
      <c r="L185" s="305"/>
      <c r="M185" s="305"/>
      <c r="N185" s="305"/>
      <c r="O185" s="305"/>
      <c r="P185" s="305"/>
      <c r="Q185" s="305"/>
      <c r="R185" s="305"/>
      <c r="S185" s="305"/>
      <c r="T185" s="305"/>
    </row>
    <row r="186" spans="1:20">
      <c r="A186" s="305"/>
      <c r="B186" s="305"/>
      <c r="C186" s="305"/>
      <c r="D186" s="305"/>
      <c r="E186" s="305"/>
      <c r="F186" s="305"/>
      <c r="G186" s="305"/>
      <c r="H186" s="305"/>
      <c r="I186" s="305"/>
      <c r="J186" s="305"/>
      <c r="K186" s="305"/>
      <c r="L186" s="305"/>
      <c r="M186" s="305"/>
      <c r="N186" s="305"/>
      <c r="O186" s="305"/>
      <c r="P186" s="305"/>
      <c r="Q186" s="305"/>
      <c r="R186" s="305"/>
      <c r="S186" s="305"/>
      <c r="T186" s="305"/>
    </row>
    <row r="187" spans="1:20">
      <c r="A187" s="305"/>
      <c r="B187" s="305"/>
      <c r="C187" s="305"/>
      <c r="D187" s="305"/>
      <c r="E187" s="305"/>
      <c r="F187" s="305"/>
      <c r="G187" s="305"/>
      <c r="H187" s="305"/>
      <c r="I187" s="305"/>
      <c r="J187" s="305"/>
      <c r="K187" s="305"/>
      <c r="L187" s="305"/>
      <c r="M187" s="305"/>
      <c r="N187" s="305"/>
      <c r="O187" s="305"/>
      <c r="P187" s="305"/>
      <c r="Q187" s="305"/>
      <c r="R187" s="305"/>
      <c r="S187" s="305"/>
      <c r="T187" s="305"/>
    </row>
    <row r="188" spans="1:20">
      <c r="A188" s="305"/>
      <c r="B188" s="305"/>
      <c r="C188" s="305"/>
      <c r="D188" s="305"/>
      <c r="E188" s="305"/>
      <c r="F188" s="305"/>
      <c r="G188" s="305"/>
      <c r="H188" s="305"/>
      <c r="I188" s="305"/>
      <c r="J188" s="305"/>
      <c r="K188" s="305"/>
      <c r="L188" s="305"/>
      <c r="M188" s="305"/>
      <c r="N188" s="305"/>
      <c r="O188" s="305"/>
      <c r="P188" s="305"/>
      <c r="Q188" s="305"/>
      <c r="R188" s="305"/>
      <c r="S188" s="305"/>
      <c r="T188" s="305"/>
    </row>
    <row r="189" spans="1:20">
      <c r="A189" s="305"/>
      <c r="B189" s="305"/>
      <c r="C189" s="305"/>
      <c r="D189" s="305"/>
      <c r="E189" s="305"/>
      <c r="F189" s="305"/>
      <c r="G189" s="305"/>
      <c r="H189" s="305"/>
      <c r="I189" s="305"/>
      <c r="J189" s="305"/>
      <c r="K189" s="305"/>
      <c r="L189" s="305"/>
      <c r="M189" s="305"/>
      <c r="N189" s="305"/>
      <c r="O189" s="305"/>
      <c r="P189" s="305"/>
      <c r="Q189" s="305"/>
      <c r="R189" s="305"/>
      <c r="S189" s="305"/>
      <c r="T189" s="305"/>
    </row>
    <row r="190" spans="1:20">
      <c r="A190" s="305"/>
      <c r="B190" s="305"/>
      <c r="C190" s="305"/>
      <c r="D190" s="305"/>
      <c r="E190" s="305"/>
      <c r="F190" s="305"/>
      <c r="G190" s="305"/>
      <c r="H190" s="305"/>
      <c r="I190" s="305"/>
      <c r="J190" s="305"/>
      <c r="K190" s="305"/>
      <c r="L190" s="305"/>
      <c r="M190" s="305"/>
      <c r="N190" s="305"/>
      <c r="O190" s="305"/>
      <c r="P190" s="305"/>
      <c r="Q190" s="305"/>
      <c r="R190" s="305"/>
      <c r="S190" s="305"/>
      <c r="T190" s="305"/>
    </row>
    <row r="191" spans="1:20">
      <c r="A191" s="305"/>
      <c r="B191" s="305"/>
      <c r="C191" s="305"/>
      <c r="D191" s="305"/>
      <c r="E191" s="305"/>
      <c r="F191" s="305"/>
      <c r="G191" s="305"/>
      <c r="H191" s="305"/>
      <c r="I191" s="305"/>
      <c r="J191" s="305"/>
      <c r="K191" s="305"/>
      <c r="L191" s="305"/>
      <c r="M191" s="305"/>
      <c r="N191" s="305"/>
      <c r="O191" s="305"/>
      <c r="P191" s="305"/>
      <c r="Q191" s="305"/>
      <c r="R191" s="305"/>
      <c r="S191" s="305"/>
      <c r="T191" s="305"/>
    </row>
    <row r="192" spans="1:20">
      <c r="A192" s="305"/>
      <c r="B192" s="305"/>
      <c r="C192" s="305"/>
      <c r="D192" s="305"/>
      <c r="E192" s="305"/>
      <c r="F192" s="305"/>
      <c r="G192" s="305"/>
      <c r="H192" s="305"/>
      <c r="I192" s="305"/>
      <c r="J192" s="305"/>
      <c r="K192" s="305"/>
      <c r="L192" s="305"/>
      <c r="M192" s="305"/>
      <c r="N192" s="305"/>
      <c r="O192" s="305"/>
      <c r="P192" s="305"/>
      <c r="Q192" s="305"/>
      <c r="R192" s="305"/>
      <c r="S192" s="305"/>
      <c r="T192" s="305"/>
    </row>
    <row r="193" spans="1:20">
      <c r="A193" s="305"/>
      <c r="B193" s="305"/>
      <c r="C193" s="305"/>
      <c r="D193" s="305"/>
      <c r="E193" s="305"/>
      <c r="F193" s="305"/>
      <c r="G193" s="305"/>
      <c r="H193" s="305"/>
      <c r="I193" s="305"/>
      <c r="J193" s="305"/>
      <c r="K193" s="305"/>
      <c r="L193" s="305"/>
      <c r="M193" s="305"/>
      <c r="N193" s="305"/>
      <c r="O193" s="305"/>
      <c r="P193" s="305"/>
      <c r="Q193" s="305"/>
      <c r="R193" s="305"/>
      <c r="S193" s="305"/>
      <c r="T193" s="305"/>
    </row>
    <row r="194" spans="1:20">
      <c r="A194" s="305"/>
      <c r="B194" s="305"/>
      <c r="C194" s="305"/>
      <c r="D194" s="305"/>
      <c r="E194" s="305"/>
      <c r="F194" s="305"/>
      <c r="G194" s="305"/>
      <c r="H194" s="305"/>
      <c r="I194" s="305"/>
      <c r="J194" s="305"/>
      <c r="K194" s="305"/>
      <c r="L194" s="305"/>
      <c r="M194" s="305"/>
      <c r="N194" s="305"/>
      <c r="O194" s="305"/>
      <c r="P194" s="305"/>
      <c r="Q194" s="305"/>
      <c r="R194" s="305"/>
      <c r="S194" s="305"/>
      <c r="T194" s="305"/>
    </row>
    <row r="195" spans="1:20">
      <c r="A195" s="305"/>
      <c r="B195" s="305"/>
      <c r="C195" s="305"/>
      <c r="D195" s="305"/>
      <c r="E195" s="305"/>
      <c r="F195" s="305"/>
      <c r="G195" s="305"/>
      <c r="H195" s="305"/>
      <c r="I195" s="305"/>
      <c r="J195" s="305"/>
      <c r="K195" s="305"/>
      <c r="L195" s="305"/>
      <c r="M195" s="305"/>
      <c r="N195" s="305"/>
      <c r="O195" s="305"/>
      <c r="P195" s="305"/>
      <c r="Q195" s="305"/>
      <c r="R195" s="305"/>
      <c r="S195" s="305"/>
      <c r="T195" s="305"/>
    </row>
    <row r="196" spans="1:20">
      <c r="A196" s="305"/>
      <c r="B196" s="305"/>
      <c r="C196" s="305"/>
      <c r="D196" s="305"/>
      <c r="E196" s="305"/>
      <c r="F196" s="305"/>
      <c r="G196" s="305"/>
      <c r="H196" s="305"/>
      <c r="I196" s="305"/>
      <c r="J196" s="305"/>
      <c r="K196" s="305"/>
      <c r="L196" s="305"/>
      <c r="M196" s="305"/>
      <c r="N196" s="305"/>
      <c r="O196" s="305"/>
      <c r="P196" s="305"/>
      <c r="Q196" s="305"/>
      <c r="R196" s="305"/>
      <c r="S196" s="305"/>
      <c r="T196" s="305"/>
    </row>
    <row r="197" spans="1:20">
      <c r="A197" s="305"/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  <c r="L197" s="305"/>
      <c r="M197" s="305"/>
      <c r="N197" s="305"/>
      <c r="O197" s="305"/>
      <c r="P197" s="305"/>
      <c r="Q197" s="305"/>
      <c r="R197" s="305"/>
      <c r="S197" s="305"/>
      <c r="T197" s="305"/>
    </row>
    <row r="198" spans="1:20">
      <c r="A198" s="305"/>
      <c r="B198" s="305"/>
      <c r="C198" s="305"/>
      <c r="D198" s="305"/>
      <c r="E198" s="305"/>
      <c r="F198" s="305"/>
      <c r="G198" s="305"/>
      <c r="H198" s="305"/>
      <c r="I198" s="305"/>
      <c r="J198" s="305"/>
      <c r="K198" s="305"/>
      <c r="L198" s="305"/>
      <c r="M198" s="305"/>
      <c r="N198" s="305"/>
      <c r="O198" s="305"/>
      <c r="P198" s="305"/>
      <c r="Q198" s="305"/>
      <c r="R198" s="305"/>
      <c r="S198" s="305"/>
      <c r="T198" s="305"/>
    </row>
    <row r="199" spans="1:20">
      <c r="A199" s="305"/>
      <c r="B199" s="305"/>
      <c r="C199" s="305"/>
      <c r="D199" s="305"/>
      <c r="E199" s="305"/>
      <c r="F199" s="305"/>
      <c r="G199" s="305"/>
      <c r="H199" s="305"/>
      <c r="I199" s="305"/>
      <c r="J199" s="305"/>
      <c r="K199" s="305"/>
      <c r="L199" s="305"/>
      <c r="M199" s="305"/>
      <c r="N199" s="305"/>
      <c r="O199" s="305"/>
      <c r="P199" s="305"/>
      <c r="Q199" s="305"/>
      <c r="R199" s="305"/>
      <c r="S199" s="305"/>
      <c r="T199" s="305"/>
    </row>
    <row r="200" spans="1:20">
      <c r="A200" s="305"/>
      <c r="B200" s="305"/>
      <c r="C200" s="305"/>
      <c r="D200" s="305"/>
      <c r="E200" s="305"/>
      <c r="F200" s="305"/>
      <c r="G200" s="305"/>
      <c r="H200" s="305"/>
      <c r="I200" s="305"/>
      <c r="J200" s="305"/>
      <c r="K200" s="305"/>
      <c r="L200" s="305"/>
      <c r="M200" s="305"/>
      <c r="N200" s="305"/>
      <c r="O200" s="305"/>
      <c r="P200" s="305"/>
      <c r="Q200" s="305"/>
      <c r="R200" s="305"/>
      <c r="S200" s="305"/>
      <c r="T200" s="305"/>
    </row>
    <row r="201" spans="1:20">
      <c r="A201" s="305"/>
      <c r="B201" s="305"/>
      <c r="C201" s="305"/>
      <c r="D201" s="305"/>
      <c r="E201" s="305"/>
      <c r="F201" s="305"/>
      <c r="G201" s="305"/>
      <c r="H201" s="305"/>
      <c r="I201" s="305"/>
      <c r="J201" s="305"/>
      <c r="K201" s="305"/>
      <c r="L201" s="305"/>
      <c r="M201" s="305"/>
      <c r="N201" s="305"/>
      <c r="O201" s="305"/>
      <c r="P201" s="305"/>
      <c r="Q201" s="305"/>
      <c r="R201" s="305"/>
      <c r="S201" s="305"/>
      <c r="T201" s="305"/>
    </row>
    <row r="202" spans="1:20">
      <c r="A202" s="305"/>
      <c r="B202" s="305"/>
      <c r="C202" s="305"/>
      <c r="D202" s="305"/>
      <c r="E202" s="305"/>
      <c r="F202" s="305"/>
      <c r="G202" s="305"/>
      <c r="H202" s="305"/>
      <c r="I202" s="305"/>
      <c r="J202" s="305"/>
      <c r="K202" s="305"/>
      <c r="L202" s="305"/>
      <c r="M202" s="305"/>
      <c r="N202" s="305"/>
      <c r="O202" s="305"/>
      <c r="P202" s="305"/>
      <c r="Q202" s="305"/>
      <c r="R202" s="305"/>
      <c r="S202" s="305"/>
      <c r="T202" s="305"/>
    </row>
    <row r="203" spans="1:20">
      <c r="A203" s="305"/>
      <c r="B203" s="305"/>
      <c r="C203" s="305"/>
      <c r="D203" s="305"/>
      <c r="E203" s="305"/>
      <c r="F203" s="305"/>
      <c r="G203" s="305"/>
      <c r="H203" s="305"/>
      <c r="I203" s="305"/>
      <c r="J203" s="305"/>
      <c r="K203" s="305"/>
      <c r="L203" s="305"/>
      <c r="M203" s="305"/>
      <c r="N203" s="305"/>
      <c r="O203" s="305"/>
      <c r="P203" s="305"/>
      <c r="Q203" s="305"/>
      <c r="R203" s="305"/>
      <c r="S203" s="305"/>
      <c r="T203" s="305"/>
    </row>
    <row r="204" spans="1:20">
      <c r="A204" s="305"/>
      <c r="B204" s="305"/>
      <c r="C204" s="305"/>
      <c r="D204" s="305"/>
      <c r="E204" s="305"/>
      <c r="F204" s="305"/>
      <c r="G204" s="305"/>
      <c r="H204" s="305"/>
      <c r="I204" s="305"/>
      <c r="J204" s="305"/>
      <c r="K204" s="305"/>
      <c r="L204" s="305"/>
      <c r="M204" s="305"/>
      <c r="N204" s="305"/>
      <c r="O204" s="305"/>
      <c r="P204" s="305"/>
      <c r="Q204" s="305"/>
      <c r="R204" s="305"/>
      <c r="S204" s="305"/>
      <c r="T204" s="305"/>
    </row>
    <row r="205" spans="1:20">
      <c r="A205" s="305"/>
      <c r="B205" s="305"/>
      <c r="C205" s="305"/>
      <c r="D205" s="305"/>
      <c r="E205" s="305"/>
      <c r="F205" s="305"/>
      <c r="G205" s="305"/>
      <c r="H205" s="305"/>
      <c r="I205" s="305"/>
      <c r="J205" s="305"/>
      <c r="K205" s="305"/>
      <c r="L205" s="305"/>
      <c r="M205" s="305"/>
      <c r="N205" s="305"/>
      <c r="O205" s="305"/>
      <c r="P205" s="305"/>
      <c r="Q205" s="305"/>
      <c r="R205" s="305"/>
      <c r="S205" s="305"/>
      <c r="T205" s="305"/>
    </row>
    <row r="206" spans="1:20">
      <c r="A206" s="305"/>
      <c r="B206" s="305"/>
      <c r="C206" s="305"/>
      <c r="D206" s="305"/>
      <c r="E206" s="305"/>
      <c r="F206" s="305"/>
      <c r="G206" s="305"/>
      <c r="H206" s="305"/>
      <c r="I206" s="305"/>
      <c r="J206" s="305"/>
      <c r="K206" s="305"/>
      <c r="L206" s="305"/>
      <c r="M206" s="305"/>
      <c r="N206" s="305"/>
      <c r="O206" s="305"/>
      <c r="P206" s="305"/>
      <c r="Q206" s="305"/>
      <c r="R206" s="305"/>
      <c r="S206" s="305"/>
      <c r="T206" s="305"/>
    </row>
    <row r="207" spans="1:20">
      <c r="A207" s="305"/>
      <c r="B207" s="305"/>
      <c r="C207" s="305"/>
      <c r="D207" s="305"/>
      <c r="E207" s="305"/>
      <c r="F207" s="305"/>
      <c r="G207" s="305"/>
      <c r="H207" s="305"/>
      <c r="I207" s="305"/>
      <c r="J207" s="305"/>
      <c r="K207" s="305"/>
      <c r="L207" s="305"/>
      <c r="M207" s="305"/>
      <c r="N207" s="305"/>
      <c r="O207" s="305"/>
      <c r="P207" s="305"/>
      <c r="Q207" s="305"/>
      <c r="R207" s="305"/>
      <c r="S207" s="305"/>
      <c r="T207" s="305"/>
    </row>
    <row r="208" spans="1:20">
      <c r="A208" s="305"/>
      <c r="B208" s="305"/>
      <c r="C208" s="305"/>
      <c r="D208" s="305"/>
      <c r="E208" s="305"/>
      <c r="F208" s="305"/>
      <c r="G208" s="305"/>
      <c r="H208" s="305"/>
      <c r="I208" s="305"/>
      <c r="J208" s="305"/>
      <c r="K208" s="305"/>
      <c r="L208" s="305"/>
      <c r="M208" s="305"/>
      <c r="N208" s="305"/>
      <c r="O208" s="305"/>
      <c r="P208" s="305"/>
      <c r="Q208" s="305"/>
      <c r="R208" s="305"/>
      <c r="S208" s="305"/>
      <c r="T208" s="305"/>
    </row>
    <row r="209" spans="1:20">
      <c r="A209" s="305"/>
      <c r="B209" s="305"/>
      <c r="C209" s="305"/>
      <c r="D209" s="305"/>
      <c r="E209" s="305"/>
      <c r="F209" s="305"/>
      <c r="G209" s="305"/>
      <c r="H209" s="305"/>
      <c r="I209" s="305"/>
      <c r="J209" s="305"/>
      <c r="K209" s="305"/>
      <c r="L209" s="305"/>
      <c r="M209" s="305"/>
      <c r="N209" s="305"/>
      <c r="O209" s="305"/>
      <c r="P209" s="305"/>
      <c r="Q209" s="305"/>
      <c r="R209" s="305"/>
      <c r="S209" s="305"/>
      <c r="T209" s="305"/>
    </row>
    <row r="210" spans="1:20">
      <c r="A210" s="305"/>
      <c r="B210" s="305"/>
      <c r="C210" s="305"/>
      <c r="D210" s="305"/>
      <c r="E210" s="305"/>
      <c r="F210" s="305"/>
      <c r="G210" s="305"/>
      <c r="H210" s="305"/>
      <c r="I210" s="305"/>
      <c r="J210" s="305"/>
      <c r="K210" s="305"/>
      <c r="L210" s="305"/>
      <c r="M210" s="305"/>
      <c r="N210" s="305"/>
      <c r="O210" s="305"/>
      <c r="P210" s="305"/>
      <c r="Q210" s="305"/>
      <c r="R210" s="305"/>
      <c r="S210" s="305"/>
      <c r="T210" s="305"/>
    </row>
    <row r="211" spans="1:20">
      <c r="A211" s="305"/>
      <c r="B211" s="305"/>
      <c r="C211" s="305"/>
      <c r="D211" s="305"/>
      <c r="E211" s="305"/>
      <c r="F211" s="305"/>
      <c r="G211" s="305"/>
      <c r="H211" s="305"/>
      <c r="I211" s="305"/>
      <c r="J211" s="305"/>
      <c r="K211" s="305"/>
      <c r="L211" s="305"/>
      <c r="M211" s="305"/>
      <c r="N211" s="305"/>
      <c r="O211" s="305"/>
      <c r="P211" s="305"/>
      <c r="Q211" s="305"/>
      <c r="R211" s="305"/>
      <c r="S211" s="305"/>
      <c r="T211" s="305"/>
    </row>
    <row r="212" spans="1:20">
      <c r="A212" s="305"/>
      <c r="B212" s="305"/>
      <c r="C212" s="305"/>
      <c r="D212" s="305"/>
      <c r="E212" s="305"/>
      <c r="F212" s="305"/>
      <c r="G212" s="305"/>
      <c r="H212" s="305"/>
      <c r="I212" s="305"/>
      <c r="J212" s="305"/>
      <c r="K212" s="305"/>
      <c r="L212" s="305"/>
      <c r="M212" s="305"/>
      <c r="N212" s="305"/>
      <c r="O212" s="305"/>
      <c r="P212" s="305"/>
      <c r="Q212" s="305"/>
      <c r="R212" s="305"/>
      <c r="S212" s="305"/>
      <c r="T212" s="305"/>
    </row>
    <row r="213" spans="1:20">
      <c r="A213" s="305"/>
      <c r="B213" s="305"/>
      <c r="C213" s="305"/>
      <c r="D213" s="305"/>
      <c r="E213" s="305"/>
      <c r="F213" s="305"/>
      <c r="G213" s="305"/>
      <c r="H213" s="305"/>
      <c r="I213" s="305"/>
      <c r="J213" s="305"/>
      <c r="K213" s="305"/>
      <c r="L213" s="305"/>
      <c r="M213" s="305"/>
      <c r="N213" s="305"/>
      <c r="O213" s="305"/>
      <c r="P213" s="305"/>
      <c r="Q213" s="305"/>
      <c r="R213" s="305"/>
      <c r="S213" s="305"/>
      <c r="T213" s="305"/>
    </row>
    <row r="214" spans="1:20">
      <c r="A214" s="305"/>
      <c r="B214" s="305"/>
      <c r="C214" s="305"/>
      <c r="D214" s="305"/>
      <c r="E214" s="305"/>
      <c r="F214" s="305"/>
      <c r="G214" s="305"/>
      <c r="H214" s="305"/>
      <c r="I214" s="305"/>
      <c r="J214" s="305"/>
      <c r="K214" s="305"/>
      <c r="L214" s="305"/>
      <c r="M214" s="305"/>
      <c r="N214" s="305"/>
      <c r="O214" s="305"/>
      <c r="P214" s="305"/>
      <c r="Q214" s="305"/>
      <c r="R214" s="305"/>
      <c r="S214" s="305"/>
      <c r="T214" s="305"/>
    </row>
    <row r="215" spans="1:20">
      <c r="A215" s="305"/>
      <c r="B215" s="305"/>
      <c r="C215" s="305"/>
      <c r="D215" s="305"/>
      <c r="E215" s="305"/>
      <c r="F215" s="305"/>
      <c r="G215" s="305"/>
      <c r="H215" s="305"/>
      <c r="I215" s="305"/>
      <c r="J215" s="305"/>
      <c r="K215" s="305"/>
      <c r="L215" s="305"/>
      <c r="M215" s="305"/>
      <c r="N215" s="305"/>
      <c r="O215" s="305"/>
      <c r="P215" s="305"/>
      <c r="Q215" s="305"/>
      <c r="R215" s="305"/>
      <c r="S215" s="305"/>
      <c r="T215" s="305"/>
    </row>
    <row r="216" spans="1:20">
      <c r="A216" s="305"/>
      <c r="B216" s="305"/>
      <c r="C216" s="305"/>
      <c r="D216" s="305"/>
      <c r="E216" s="305"/>
      <c r="F216" s="305"/>
      <c r="G216" s="305"/>
      <c r="H216" s="305"/>
      <c r="I216" s="305"/>
      <c r="J216" s="305"/>
      <c r="K216" s="305"/>
      <c r="L216" s="305"/>
      <c r="M216" s="305"/>
      <c r="N216" s="305"/>
      <c r="O216" s="305"/>
      <c r="P216" s="305"/>
      <c r="Q216" s="305"/>
      <c r="R216" s="305"/>
      <c r="S216" s="305"/>
      <c r="T216" s="305"/>
    </row>
    <row r="217" spans="1:20">
      <c r="A217" s="305"/>
      <c r="B217" s="305"/>
      <c r="C217" s="305"/>
      <c r="D217" s="305"/>
      <c r="E217" s="305"/>
      <c r="F217" s="305"/>
      <c r="G217" s="305"/>
      <c r="H217" s="305"/>
      <c r="I217" s="305"/>
      <c r="J217" s="305"/>
      <c r="K217" s="305"/>
      <c r="L217" s="305"/>
      <c r="M217" s="305"/>
      <c r="N217" s="305"/>
      <c r="O217" s="305"/>
      <c r="P217" s="305"/>
      <c r="Q217" s="305"/>
      <c r="R217" s="305"/>
      <c r="S217" s="305"/>
      <c r="T217" s="305"/>
    </row>
    <row r="218" spans="1:20">
      <c r="A218" s="305"/>
      <c r="B218" s="305"/>
      <c r="C218" s="305"/>
      <c r="D218" s="305"/>
      <c r="E218" s="305"/>
      <c r="F218" s="305"/>
      <c r="G218" s="305"/>
      <c r="H218" s="305"/>
      <c r="I218" s="305"/>
      <c r="J218" s="305"/>
      <c r="K218" s="305"/>
      <c r="L218" s="305"/>
      <c r="M218" s="305"/>
      <c r="N218" s="305"/>
      <c r="O218" s="305"/>
      <c r="P218" s="305"/>
      <c r="Q218" s="305"/>
      <c r="R218" s="305"/>
      <c r="S218" s="305"/>
      <c r="T218" s="305"/>
    </row>
    <row r="219" spans="1:20">
      <c r="A219" s="305"/>
      <c r="B219" s="305"/>
      <c r="C219" s="305"/>
      <c r="D219" s="305"/>
      <c r="E219" s="305"/>
      <c r="F219" s="305"/>
      <c r="G219" s="305"/>
      <c r="H219" s="305"/>
      <c r="I219" s="305"/>
      <c r="J219" s="305"/>
      <c r="K219" s="305"/>
      <c r="L219" s="305"/>
      <c r="M219" s="305"/>
      <c r="N219" s="305"/>
      <c r="O219" s="305"/>
      <c r="P219" s="305"/>
      <c r="Q219" s="305"/>
      <c r="R219" s="305"/>
      <c r="S219" s="305"/>
      <c r="T219" s="305"/>
    </row>
    <row r="220" spans="1:20">
      <c r="A220" s="305"/>
      <c r="B220" s="305"/>
      <c r="C220" s="305"/>
      <c r="D220" s="305"/>
      <c r="E220" s="305"/>
      <c r="F220" s="305"/>
      <c r="G220" s="305"/>
      <c r="H220" s="305"/>
      <c r="I220" s="305"/>
      <c r="J220" s="305"/>
      <c r="K220" s="305"/>
      <c r="L220" s="305"/>
      <c r="M220" s="305"/>
      <c r="N220" s="305"/>
      <c r="O220" s="305"/>
      <c r="P220" s="305"/>
      <c r="Q220" s="305"/>
      <c r="R220" s="305"/>
      <c r="S220" s="305"/>
      <c r="T220" s="305"/>
    </row>
    <row r="221" spans="1:20">
      <c r="A221" s="305"/>
      <c r="B221" s="305"/>
      <c r="C221" s="305"/>
      <c r="D221" s="305"/>
      <c r="E221" s="305"/>
      <c r="F221" s="305"/>
      <c r="G221" s="305"/>
      <c r="H221" s="305"/>
      <c r="I221" s="305"/>
      <c r="J221" s="305"/>
      <c r="K221" s="305"/>
      <c r="L221" s="305"/>
      <c r="M221" s="305"/>
      <c r="N221" s="305"/>
      <c r="O221" s="305"/>
      <c r="P221" s="305"/>
      <c r="Q221" s="305"/>
      <c r="R221" s="305"/>
      <c r="S221" s="305"/>
      <c r="T221" s="305"/>
    </row>
    <row r="222" spans="1:20">
      <c r="A222" s="305"/>
      <c r="B222" s="305"/>
      <c r="C222" s="305"/>
      <c r="D222" s="305"/>
      <c r="E222" s="305"/>
      <c r="F222" s="305"/>
      <c r="G222" s="305"/>
      <c r="H222" s="305"/>
      <c r="I222" s="305"/>
      <c r="J222" s="305"/>
      <c r="K222" s="305"/>
      <c r="L222" s="305"/>
      <c r="M222" s="305"/>
      <c r="N222" s="305"/>
      <c r="O222" s="305"/>
      <c r="P222" s="305"/>
      <c r="Q222" s="305"/>
      <c r="R222" s="305"/>
      <c r="S222" s="305"/>
      <c r="T222" s="305"/>
    </row>
    <row r="223" spans="1:20">
      <c r="A223" s="305"/>
      <c r="B223" s="305"/>
      <c r="C223" s="305"/>
      <c r="D223" s="305"/>
      <c r="E223" s="305"/>
      <c r="F223" s="305"/>
      <c r="G223" s="305"/>
      <c r="H223" s="305"/>
      <c r="I223" s="305"/>
      <c r="J223" s="305"/>
      <c r="K223" s="305"/>
      <c r="L223" s="305"/>
      <c r="M223" s="305"/>
      <c r="N223" s="305"/>
      <c r="O223" s="305"/>
      <c r="P223" s="305"/>
      <c r="Q223" s="305"/>
      <c r="R223" s="305"/>
      <c r="S223" s="305"/>
      <c r="T223" s="305"/>
    </row>
    <row r="224" spans="1:20">
      <c r="A224" s="305"/>
      <c r="B224" s="305"/>
      <c r="C224" s="305"/>
      <c r="D224" s="305"/>
      <c r="E224" s="305"/>
      <c r="F224" s="305"/>
      <c r="G224" s="305"/>
      <c r="H224" s="305"/>
      <c r="I224" s="305"/>
      <c r="J224" s="305"/>
      <c r="K224" s="305"/>
      <c r="L224" s="305"/>
      <c r="M224" s="305"/>
      <c r="N224" s="305"/>
      <c r="O224" s="305"/>
      <c r="P224" s="305"/>
      <c r="Q224" s="305"/>
      <c r="R224" s="305"/>
      <c r="S224" s="305"/>
      <c r="T224" s="305"/>
    </row>
    <row r="225" spans="1:20">
      <c r="A225" s="305"/>
      <c r="B225" s="305"/>
      <c r="C225" s="305"/>
      <c r="D225" s="305"/>
      <c r="E225" s="305"/>
      <c r="F225" s="305"/>
      <c r="G225" s="305"/>
      <c r="H225" s="305"/>
      <c r="I225" s="305"/>
      <c r="J225" s="305"/>
      <c r="K225" s="305"/>
      <c r="L225" s="305"/>
      <c r="M225" s="305"/>
      <c r="N225" s="305"/>
      <c r="O225" s="305"/>
      <c r="P225" s="305"/>
      <c r="Q225" s="305"/>
      <c r="R225" s="305"/>
      <c r="S225" s="305"/>
      <c r="T225" s="305"/>
    </row>
    <row r="226" spans="1:20">
      <c r="A226" s="305"/>
      <c r="B226" s="305"/>
      <c r="C226" s="305"/>
      <c r="D226" s="305"/>
      <c r="E226" s="305"/>
      <c r="F226" s="305"/>
      <c r="G226" s="305"/>
      <c r="H226" s="305"/>
      <c r="I226" s="305"/>
      <c r="J226" s="305"/>
      <c r="K226" s="305"/>
      <c r="L226" s="305"/>
      <c r="M226" s="305"/>
      <c r="N226" s="305"/>
      <c r="O226" s="305"/>
      <c r="P226" s="305"/>
      <c r="Q226" s="305"/>
      <c r="R226" s="305"/>
      <c r="S226" s="305"/>
      <c r="T226" s="305"/>
    </row>
    <row r="227" spans="1:20">
      <c r="A227" s="305"/>
      <c r="B227" s="305"/>
      <c r="C227" s="305"/>
      <c r="D227" s="305"/>
      <c r="E227" s="305"/>
      <c r="F227" s="305"/>
      <c r="G227" s="305"/>
      <c r="H227" s="305"/>
      <c r="I227" s="305"/>
      <c r="J227" s="305"/>
      <c r="K227" s="305"/>
      <c r="L227" s="305"/>
      <c r="M227" s="305"/>
      <c r="N227" s="305"/>
      <c r="O227" s="305"/>
      <c r="P227" s="305"/>
      <c r="Q227" s="305"/>
      <c r="R227" s="305"/>
      <c r="S227" s="305"/>
      <c r="T227" s="305"/>
    </row>
    <row r="228" spans="1:20">
      <c r="A228" s="305"/>
      <c r="B228" s="305"/>
      <c r="C228" s="305"/>
      <c r="D228" s="305"/>
      <c r="E228" s="305"/>
      <c r="F228" s="305"/>
      <c r="G228" s="305"/>
      <c r="H228" s="305"/>
      <c r="I228" s="305"/>
      <c r="J228" s="305"/>
      <c r="K228" s="305"/>
      <c r="L228" s="305"/>
      <c r="M228" s="305"/>
      <c r="N228" s="305"/>
      <c r="O228" s="305"/>
      <c r="P228" s="305"/>
      <c r="Q228" s="305"/>
      <c r="R228" s="305"/>
      <c r="S228" s="305"/>
      <c r="T228" s="305"/>
    </row>
    <row r="229" spans="1:20">
      <c r="A229" s="305"/>
      <c r="B229" s="305"/>
      <c r="C229" s="305"/>
      <c r="D229" s="305"/>
      <c r="E229" s="305"/>
      <c r="F229" s="305"/>
      <c r="G229" s="305"/>
      <c r="H229" s="305"/>
      <c r="I229" s="305"/>
      <c r="J229" s="305"/>
      <c r="K229" s="305"/>
      <c r="L229" s="305"/>
      <c r="M229" s="305"/>
      <c r="N229" s="305"/>
      <c r="O229" s="305"/>
      <c r="P229" s="305"/>
      <c r="Q229" s="305"/>
      <c r="R229" s="305"/>
      <c r="S229" s="305"/>
      <c r="T229" s="305"/>
    </row>
    <row r="230" spans="1:20">
      <c r="A230" s="305"/>
      <c r="B230" s="305"/>
      <c r="C230" s="305"/>
      <c r="D230" s="305"/>
      <c r="E230" s="305"/>
      <c r="F230" s="305"/>
      <c r="G230" s="305"/>
      <c r="H230" s="305"/>
      <c r="I230" s="305"/>
      <c r="J230" s="305"/>
      <c r="K230" s="305"/>
      <c r="L230" s="305"/>
      <c r="M230" s="305"/>
      <c r="N230" s="305"/>
      <c r="O230" s="305"/>
      <c r="P230" s="305"/>
      <c r="Q230" s="305"/>
      <c r="R230" s="305"/>
      <c r="S230" s="305"/>
      <c r="T230" s="305"/>
    </row>
    <row r="231" spans="1:20">
      <c r="A231" s="305"/>
      <c r="B231" s="305"/>
      <c r="C231" s="305"/>
      <c r="D231" s="305"/>
      <c r="E231" s="305"/>
      <c r="F231" s="305"/>
      <c r="G231" s="305"/>
      <c r="H231" s="305"/>
      <c r="I231" s="305"/>
      <c r="J231" s="305"/>
      <c r="K231" s="305"/>
      <c r="L231" s="305"/>
      <c r="M231" s="305"/>
      <c r="N231" s="305"/>
      <c r="O231" s="305"/>
      <c r="P231" s="305"/>
      <c r="Q231" s="305"/>
      <c r="R231" s="305"/>
      <c r="S231" s="305"/>
      <c r="T231" s="305"/>
    </row>
    <row r="232" spans="1:20">
      <c r="A232" s="305"/>
      <c r="B232" s="305"/>
      <c r="C232" s="305"/>
      <c r="D232" s="305"/>
      <c r="E232" s="305"/>
      <c r="F232" s="305"/>
      <c r="G232" s="305"/>
      <c r="H232" s="305"/>
      <c r="I232" s="305"/>
      <c r="J232" s="305"/>
      <c r="K232" s="305"/>
      <c r="L232" s="305"/>
      <c r="M232" s="305"/>
      <c r="N232" s="305"/>
      <c r="O232" s="305"/>
      <c r="P232" s="305"/>
      <c r="Q232" s="305"/>
      <c r="R232" s="305"/>
      <c r="S232" s="305"/>
      <c r="T232" s="305"/>
    </row>
    <row r="233" spans="1:20">
      <c r="A233" s="305"/>
      <c r="B233" s="305"/>
      <c r="C233" s="305"/>
      <c r="D233" s="305"/>
      <c r="E233" s="305"/>
      <c r="F233" s="305"/>
      <c r="G233" s="305"/>
      <c r="H233" s="305"/>
      <c r="I233" s="305"/>
      <c r="J233" s="305"/>
      <c r="K233" s="305"/>
      <c r="L233" s="305"/>
      <c r="M233" s="305"/>
      <c r="N233" s="305"/>
      <c r="O233" s="305"/>
      <c r="P233" s="305"/>
      <c r="Q233" s="305"/>
      <c r="R233" s="305"/>
      <c r="S233" s="305"/>
      <c r="T233" s="305"/>
    </row>
  </sheetData>
  <mergeCells count="36">
    <mergeCell ref="F61:F62"/>
    <mergeCell ref="A61:A62"/>
    <mergeCell ref="K60:L61"/>
    <mergeCell ref="G61:G62"/>
    <mergeCell ref="H61:H62"/>
    <mergeCell ref="I61:I62"/>
    <mergeCell ref="J61:J62"/>
    <mergeCell ref="B61:B62"/>
    <mergeCell ref="C61:C62"/>
    <mergeCell ref="D61:D62"/>
    <mergeCell ref="E61:E62"/>
    <mergeCell ref="L4:L11"/>
    <mergeCell ref="L12:L13"/>
    <mergeCell ref="L14:L25"/>
    <mergeCell ref="L39:L40"/>
    <mergeCell ref="L41:L46"/>
    <mergeCell ref="A14:A48"/>
    <mergeCell ref="A49:A58"/>
    <mergeCell ref="B15:B25"/>
    <mergeCell ref="L26:L27"/>
    <mergeCell ref="F28:F33"/>
    <mergeCell ref="L28:L31"/>
    <mergeCell ref="L32:L33"/>
    <mergeCell ref="F34:F39"/>
    <mergeCell ref="L34:L38"/>
    <mergeCell ref="L47:L48"/>
    <mergeCell ref="L57:L58"/>
    <mergeCell ref="L49:L56"/>
    <mergeCell ref="A2:A3"/>
    <mergeCell ref="A1:G1"/>
    <mergeCell ref="I1:L1"/>
    <mergeCell ref="B2:D2"/>
    <mergeCell ref="E2:F2"/>
    <mergeCell ref="G2:H2"/>
    <mergeCell ref="J2:L2"/>
    <mergeCell ref="K3:L3"/>
  </mergeCells>
  <phoneticPr fontId="1"/>
  <printOptions horizontalCentered="1" verticalCentered="1"/>
  <pageMargins left="0.51181102362204722" right="0.51181102362204722" top="0" bottom="0" header="0.31496062992125984" footer="0.31496062992125984"/>
  <pageSetup paperSize="9" scale="9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33"/>
  <sheetViews>
    <sheetView view="pageBreakPreview" zoomScaleNormal="100" zoomScaleSheetLayoutView="100" workbookViewId="0">
      <pane xSplit="2" ySplit="3" topLeftCell="C55" activePane="bottomRight" state="frozen"/>
      <selection activeCell="O39" sqref="O39"/>
      <selection pane="topRight" activeCell="O39" sqref="O39"/>
      <selection pane="bottomLeft" activeCell="O39" sqref="O39"/>
      <selection pane="bottomRight" activeCell="O61" sqref="O61:P80"/>
    </sheetView>
  </sheetViews>
  <sheetFormatPr defaultColWidth="8.90625" defaultRowHeight="13"/>
  <cols>
    <col min="1" max="1" width="6.08984375" style="1" customWidth="1"/>
    <col min="2" max="10" width="8.6328125" style="1" customWidth="1"/>
    <col min="11" max="12" width="5" style="1" customWidth="1"/>
    <col min="13" max="13" width="5" style="11" customWidth="1"/>
    <col min="14" max="19" width="8.90625" style="1"/>
    <col min="20" max="20" width="5.6328125" style="1" customWidth="1"/>
    <col min="21" max="16384" width="8.90625" style="1"/>
  </cols>
  <sheetData>
    <row r="1" spans="1:20" ht="25" customHeight="1" thickBot="1">
      <c r="A1" s="1252" t="s">
        <v>154</v>
      </c>
      <c r="B1" s="1253"/>
      <c r="C1" s="1253"/>
      <c r="D1" s="1253"/>
      <c r="E1" s="1253"/>
      <c r="F1" s="1253"/>
      <c r="G1" s="1253"/>
      <c r="H1" s="19" t="s">
        <v>0</v>
      </c>
      <c r="I1" s="1246"/>
      <c r="J1" s="1247"/>
      <c r="K1" s="1247"/>
      <c r="L1" s="1247"/>
      <c r="M1" s="1248"/>
      <c r="N1" s="68"/>
      <c r="O1" s="68"/>
      <c r="P1" s="68"/>
      <c r="Q1" s="68"/>
      <c r="R1" s="68"/>
      <c r="S1" s="68"/>
      <c r="T1" s="68"/>
    </row>
    <row r="2" spans="1:20" ht="12" customHeight="1">
      <c r="A2" s="1345" t="s">
        <v>1</v>
      </c>
      <c r="B2" s="1344" t="s">
        <v>153</v>
      </c>
      <c r="C2" s="1344"/>
      <c r="D2" s="1257"/>
      <c r="E2" s="1255" t="s">
        <v>19</v>
      </c>
      <c r="F2" s="1257"/>
      <c r="G2" s="1255" t="s">
        <v>17</v>
      </c>
      <c r="H2" s="1257"/>
      <c r="I2" s="1255" t="s">
        <v>3</v>
      </c>
      <c r="J2" s="1257"/>
      <c r="K2" s="1255" t="s">
        <v>4</v>
      </c>
      <c r="L2" s="1192"/>
      <c r="M2" s="1257"/>
      <c r="N2" s="68"/>
      <c r="O2" s="68"/>
      <c r="P2" s="68"/>
      <c r="Q2" s="68"/>
      <c r="R2" s="68"/>
      <c r="S2" s="68"/>
      <c r="T2" s="68"/>
    </row>
    <row r="3" spans="1:20" ht="12" customHeight="1" thickBot="1">
      <c r="A3" s="1341"/>
      <c r="B3" s="393" t="s">
        <v>6</v>
      </c>
      <c r="C3" s="393" t="s">
        <v>7</v>
      </c>
      <c r="D3" s="394" t="s">
        <v>9</v>
      </c>
      <c r="E3" s="395" t="s">
        <v>10</v>
      </c>
      <c r="F3" s="394" t="s">
        <v>14</v>
      </c>
      <c r="G3" s="395" t="s">
        <v>27</v>
      </c>
      <c r="H3" s="394" t="s">
        <v>25</v>
      </c>
      <c r="I3" s="395" t="s">
        <v>10</v>
      </c>
      <c r="J3" s="394" t="s">
        <v>8</v>
      </c>
      <c r="K3" s="395" t="s">
        <v>32</v>
      </c>
      <c r="L3" s="1231" t="s">
        <v>4</v>
      </c>
      <c r="M3" s="1239"/>
      <c r="N3" s="68"/>
      <c r="O3" s="68"/>
      <c r="P3" s="68"/>
      <c r="Q3" s="68"/>
      <c r="R3" s="68"/>
      <c r="S3" s="68"/>
      <c r="T3" s="68"/>
    </row>
    <row r="4" spans="1:20" s="3" customFormat="1" ht="14.5" customHeight="1">
      <c r="A4" s="221" t="s">
        <v>12</v>
      </c>
      <c r="B4" s="22"/>
      <c r="C4" s="22"/>
      <c r="D4" s="20"/>
      <c r="E4" s="21"/>
      <c r="F4" s="20"/>
      <c r="G4" s="21"/>
      <c r="H4" s="20"/>
      <c r="I4" s="21">
        <v>101</v>
      </c>
      <c r="J4" s="20"/>
      <c r="K4" s="21">
        <v>2</v>
      </c>
      <c r="L4" s="222"/>
      <c r="M4" s="1335">
        <f>SUM(L4:L14)</f>
        <v>0</v>
      </c>
      <c r="N4" s="223"/>
      <c r="O4" s="223"/>
      <c r="P4" s="223"/>
      <c r="Q4" s="223"/>
      <c r="R4" s="223"/>
      <c r="S4" s="223"/>
      <c r="T4" s="223"/>
    </row>
    <row r="5" spans="1:20" s="3" customFormat="1" ht="14.5" customHeight="1">
      <c r="A5" s="224" t="s">
        <v>20</v>
      </c>
      <c r="B5" s="25"/>
      <c r="C5" s="25"/>
      <c r="D5" s="23"/>
      <c r="E5" s="24"/>
      <c r="F5" s="23"/>
      <c r="G5" s="24"/>
      <c r="H5" s="23"/>
      <c r="I5" s="24">
        <v>201</v>
      </c>
      <c r="J5" s="23"/>
      <c r="K5" s="24">
        <v>2</v>
      </c>
      <c r="L5" s="225"/>
      <c r="M5" s="1336"/>
      <c r="N5" s="223"/>
      <c r="O5" s="223"/>
      <c r="P5" s="223"/>
      <c r="Q5" s="223"/>
      <c r="R5" s="223"/>
      <c r="S5" s="223"/>
      <c r="T5" s="223"/>
    </row>
    <row r="6" spans="1:20" s="3" customFormat="1" ht="14.5" customHeight="1">
      <c r="A6" s="224" t="s">
        <v>21</v>
      </c>
      <c r="B6" s="25"/>
      <c r="C6" s="25"/>
      <c r="D6" s="23"/>
      <c r="E6" s="24"/>
      <c r="F6" s="23"/>
      <c r="G6" s="24"/>
      <c r="H6" s="23"/>
      <c r="I6" s="24">
        <v>202</v>
      </c>
      <c r="J6" s="23"/>
      <c r="K6" s="24">
        <v>2</v>
      </c>
      <c r="L6" s="225"/>
      <c r="M6" s="1336"/>
      <c r="N6" s="223"/>
      <c r="O6" s="223"/>
      <c r="P6" s="223"/>
      <c r="Q6" s="223"/>
      <c r="R6" s="223"/>
      <c r="S6" s="223"/>
      <c r="T6" s="223"/>
    </row>
    <row r="7" spans="1:20" s="3" customFormat="1" ht="14.5" customHeight="1">
      <c r="A7" s="224" t="s">
        <v>47</v>
      </c>
      <c r="B7" s="25"/>
      <c r="C7" s="25"/>
      <c r="D7" s="23"/>
      <c r="E7" s="24"/>
      <c r="F7" s="23"/>
      <c r="G7" s="24"/>
      <c r="H7" s="23"/>
      <c r="I7" s="24">
        <v>102</v>
      </c>
      <c r="J7" s="23"/>
      <c r="K7" s="24">
        <v>2</v>
      </c>
      <c r="L7" s="225"/>
      <c r="M7" s="1336"/>
      <c r="N7" s="223"/>
      <c r="O7" s="223"/>
      <c r="P7" s="223"/>
      <c r="Q7" s="223"/>
      <c r="R7" s="223"/>
      <c r="S7" s="223"/>
      <c r="T7" s="223"/>
    </row>
    <row r="8" spans="1:20" s="3" customFormat="1" ht="14.5" customHeight="1">
      <c r="A8" s="224" t="s">
        <v>130</v>
      </c>
      <c r="B8" s="25"/>
      <c r="C8" s="25"/>
      <c r="D8" s="23"/>
      <c r="E8" s="24"/>
      <c r="F8" s="23"/>
      <c r="G8" s="24"/>
      <c r="H8" s="23"/>
      <c r="I8" s="24">
        <v>103</v>
      </c>
      <c r="J8" s="23"/>
      <c r="K8" s="24">
        <v>2</v>
      </c>
      <c r="L8" s="225"/>
      <c r="M8" s="1336"/>
      <c r="N8" s="223"/>
      <c r="O8" s="223"/>
      <c r="P8" s="223"/>
      <c r="Q8" s="223"/>
      <c r="R8" s="223"/>
      <c r="S8" s="223"/>
      <c r="T8" s="223"/>
    </row>
    <row r="9" spans="1:20" s="3" customFormat="1" ht="14.5" customHeight="1">
      <c r="A9" s="224" t="s">
        <v>129</v>
      </c>
      <c r="B9" s="25"/>
      <c r="C9" s="25"/>
      <c r="D9" s="23"/>
      <c r="E9" s="24"/>
      <c r="F9" s="23"/>
      <c r="G9" s="24"/>
      <c r="H9" s="23"/>
      <c r="I9" s="24">
        <v>203</v>
      </c>
      <c r="J9" s="23"/>
      <c r="K9" s="24">
        <v>2</v>
      </c>
      <c r="L9" s="225"/>
      <c r="M9" s="1336"/>
      <c r="N9" s="223"/>
      <c r="O9" s="223"/>
      <c r="P9" s="223"/>
      <c r="Q9" s="223"/>
      <c r="R9" s="223"/>
      <c r="S9" s="223"/>
      <c r="T9" s="223"/>
    </row>
    <row r="10" spans="1:20" s="3" customFormat="1" ht="14.5" customHeight="1">
      <c r="A10" s="224" t="s">
        <v>128</v>
      </c>
      <c r="B10" s="25"/>
      <c r="C10" s="25"/>
      <c r="D10" s="23"/>
      <c r="E10" s="24"/>
      <c r="F10" s="23"/>
      <c r="G10" s="24"/>
      <c r="H10" s="23"/>
      <c r="I10" s="24">
        <v>204</v>
      </c>
      <c r="J10" s="23"/>
      <c r="K10" s="24">
        <v>2</v>
      </c>
      <c r="L10" s="225"/>
      <c r="M10" s="1336"/>
      <c r="N10" s="223"/>
      <c r="O10" s="223"/>
      <c r="P10" s="223"/>
      <c r="Q10" s="223"/>
      <c r="R10" s="223"/>
      <c r="S10" s="223"/>
      <c r="T10" s="223"/>
    </row>
    <row r="11" spans="1:20" s="3" customFormat="1" ht="14.5" customHeight="1">
      <c r="A11" s="224" t="s">
        <v>127</v>
      </c>
      <c r="B11" s="25"/>
      <c r="C11" s="25"/>
      <c r="D11" s="23"/>
      <c r="E11" s="24"/>
      <c r="F11" s="23"/>
      <c r="G11" s="24"/>
      <c r="H11" s="23"/>
      <c r="I11" s="24">
        <v>205</v>
      </c>
      <c r="J11" s="23"/>
      <c r="K11" s="24">
        <v>2</v>
      </c>
      <c r="L11" s="225"/>
      <c r="M11" s="1336"/>
      <c r="N11" s="223"/>
      <c r="O11" s="223"/>
      <c r="P11" s="223"/>
      <c r="Q11" s="223"/>
      <c r="R11" s="223"/>
      <c r="S11" s="223"/>
      <c r="T11" s="223"/>
    </row>
    <row r="12" spans="1:20" s="3" customFormat="1" ht="14.5" customHeight="1">
      <c r="A12" s="224" t="s">
        <v>126</v>
      </c>
      <c r="B12" s="25"/>
      <c r="C12" s="25"/>
      <c r="D12" s="23"/>
      <c r="E12" s="24"/>
      <c r="F12" s="23"/>
      <c r="G12" s="24"/>
      <c r="H12" s="23"/>
      <c r="I12" s="24">
        <v>301</v>
      </c>
      <c r="J12" s="23"/>
      <c r="K12" s="24">
        <v>2</v>
      </c>
      <c r="L12" s="225"/>
      <c r="M12" s="1336"/>
      <c r="N12" s="223"/>
      <c r="O12" s="223"/>
      <c r="P12" s="223"/>
      <c r="Q12" s="223"/>
      <c r="R12" s="223"/>
      <c r="S12" s="223"/>
      <c r="T12" s="223"/>
    </row>
    <row r="13" spans="1:20" s="3" customFormat="1" ht="14.5" customHeight="1">
      <c r="A13" s="224" t="s">
        <v>124</v>
      </c>
      <c r="B13" s="25"/>
      <c r="C13" s="25"/>
      <c r="D13" s="23"/>
      <c r="E13" s="24"/>
      <c r="F13" s="23"/>
      <c r="G13" s="24"/>
      <c r="H13" s="23"/>
      <c r="I13" s="24">
        <v>302</v>
      </c>
      <c r="J13" s="23" t="s">
        <v>152</v>
      </c>
      <c r="K13" s="24">
        <v>4</v>
      </c>
      <c r="L13" s="225"/>
      <c r="M13" s="1336"/>
      <c r="N13" s="223"/>
      <c r="O13" s="223"/>
      <c r="P13" s="223"/>
      <c r="Q13" s="223"/>
      <c r="R13" s="223"/>
      <c r="S13" s="223"/>
      <c r="T13" s="223"/>
    </row>
    <row r="14" spans="1:20" s="3" customFormat="1" ht="14.5" customHeight="1" thickBot="1">
      <c r="A14" s="226" t="s">
        <v>123</v>
      </c>
      <c r="B14" s="227"/>
      <c r="C14" s="227"/>
      <c r="D14" s="228"/>
      <c r="E14" s="229"/>
      <c r="F14" s="228"/>
      <c r="G14" s="229"/>
      <c r="H14" s="228"/>
      <c r="I14" s="229">
        <v>303</v>
      </c>
      <c r="J14" s="228"/>
      <c r="K14" s="229">
        <v>2</v>
      </c>
      <c r="L14" s="230"/>
      <c r="M14" s="231" t="s">
        <v>50</v>
      </c>
      <c r="N14" s="223"/>
      <c r="O14" s="223"/>
      <c r="P14" s="223"/>
      <c r="Q14" s="223"/>
      <c r="R14" s="223"/>
      <c r="S14" s="223"/>
      <c r="T14" s="223"/>
    </row>
    <row r="15" spans="1:20" s="3" customFormat="1" ht="15" customHeight="1">
      <c r="A15" s="1337" t="s">
        <v>93</v>
      </c>
      <c r="B15" s="22"/>
      <c r="C15" s="22"/>
      <c r="D15" s="20"/>
      <c r="E15" s="21">
        <v>401</v>
      </c>
      <c r="F15" s="20"/>
      <c r="G15" s="21"/>
      <c r="H15" s="20"/>
      <c r="I15" s="21"/>
      <c r="J15" s="20"/>
      <c r="K15" s="21">
        <v>2</v>
      </c>
      <c r="L15" s="232"/>
      <c r="M15" s="1335">
        <f>SUM(L15:L24)</f>
        <v>0</v>
      </c>
      <c r="N15" s="223"/>
      <c r="O15" s="223"/>
      <c r="P15" s="223"/>
      <c r="Q15" s="223"/>
      <c r="R15" s="223"/>
      <c r="S15" s="223"/>
      <c r="T15" s="223"/>
    </row>
    <row r="16" spans="1:20" s="3" customFormat="1" ht="9" customHeight="1">
      <c r="A16" s="1338"/>
      <c r="B16" s="1346" t="s">
        <v>11</v>
      </c>
      <c r="C16" s="27"/>
      <c r="D16" s="28"/>
      <c r="E16" s="29"/>
      <c r="F16" s="28"/>
      <c r="G16" s="29"/>
      <c r="H16" s="28"/>
      <c r="I16" s="29"/>
      <c r="J16" s="28"/>
      <c r="K16" s="30">
        <v>1</v>
      </c>
      <c r="L16" s="233"/>
      <c r="M16" s="1336"/>
      <c r="N16" s="223"/>
      <c r="O16" s="223"/>
      <c r="P16" s="223"/>
      <c r="Q16" s="223"/>
      <c r="R16" s="223"/>
      <c r="S16" s="223"/>
      <c r="T16" s="223"/>
    </row>
    <row r="17" spans="1:20" s="3" customFormat="1" ht="9" customHeight="1">
      <c r="A17" s="1338"/>
      <c r="B17" s="1347"/>
      <c r="C17" s="31"/>
      <c r="D17" s="32"/>
      <c r="E17" s="33"/>
      <c r="F17" s="32"/>
      <c r="G17" s="33"/>
      <c r="H17" s="32"/>
      <c r="I17" s="33"/>
      <c r="J17" s="32"/>
      <c r="K17" s="34">
        <v>1</v>
      </c>
      <c r="L17" s="234"/>
      <c r="M17" s="1336"/>
      <c r="N17" s="223"/>
      <c r="O17" s="223"/>
      <c r="P17" s="223"/>
      <c r="Q17" s="223"/>
      <c r="R17" s="223"/>
      <c r="S17" s="223"/>
      <c r="T17" s="223"/>
    </row>
    <row r="18" spans="1:20" s="3" customFormat="1" ht="9" customHeight="1">
      <c r="A18" s="1338"/>
      <c r="B18" s="1347"/>
      <c r="C18" s="31"/>
      <c r="D18" s="32"/>
      <c r="E18" s="33"/>
      <c r="F18" s="32"/>
      <c r="G18" s="33"/>
      <c r="H18" s="32"/>
      <c r="I18" s="33"/>
      <c r="J18" s="32"/>
      <c r="K18" s="34">
        <v>1</v>
      </c>
      <c r="L18" s="235"/>
      <c r="M18" s="1336"/>
      <c r="N18" s="223"/>
      <c r="O18" s="223"/>
      <c r="P18" s="223"/>
      <c r="Q18" s="223"/>
      <c r="R18" s="223"/>
      <c r="S18" s="223"/>
      <c r="T18" s="223"/>
    </row>
    <row r="19" spans="1:20" s="3" customFormat="1" ht="9" customHeight="1">
      <c r="A19" s="1338"/>
      <c r="B19" s="1347"/>
      <c r="C19" s="31"/>
      <c r="D19" s="32"/>
      <c r="E19" s="33"/>
      <c r="F19" s="32"/>
      <c r="G19" s="33"/>
      <c r="H19" s="32"/>
      <c r="I19" s="33"/>
      <c r="J19" s="32"/>
      <c r="K19" s="34">
        <v>1</v>
      </c>
      <c r="L19" s="234"/>
      <c r="M19" s="1336"/>
      <c r="N19" s="223"/>
      <c r="O19" s="223"/>
      <c r="P19" s="223"/>
      <c r="Q19" s="223"/>
      <c r="R19" s="223"/>
      <c r="S19" s="223"/>
      <c r="T19" s="223"/>
    </row>
    <row r="20" spans="1:20" s="3" customFormat="1" ht="9" customHeight="1">
      <c r="A20" s="1338"/>
      <c r="B20" s="1347"/>
      <c r="C20" s="31"/>
      <c r="D20" s="32"/>
      <c r="E20" s="33"/>
      <c r="F20" s="32"/>
      <c r="G20" s="33"/>
      <c r="H20" s="32"/>
      <c r="I20" s="33"/>
      <c r="J20" s="32"/>
      <c r="K20" s="34">
        <v>1</v>
      </c>
      <c r="L20" s="235"/>
      <c r="M20" s="1336"/>
      <c r="N20" s="223"/>
      <c r="O20" s="223"/>
      <c r="P20" s="223"/>
      <c r="Q20" s="223"/>
      <c r="R20" s="223"/>
      <c r="S20" s="223"/>
      <c r="T20" s="223"/>
    </row>
    <row r="21" spans="1:20" s="3" customFormat="1" ht="9" customHeight="1">
      <c r="A21" s="1338"/>
      <c r="B21" s="1347"/>
      <c r="C21" s="31"/>
      <c r="D21" s="32"/>
      <c r="E21" s="33"/>
      <c r="F21" s="32"/>
      <c r="G21" s="33"/>
      <c r="H21" s="32"/>
      <c r="I21" s="33"/>
      <c r="J21" s="32"/>
      <c r="K21" s="34">
        <v>1</v>
      </c>
      <c r="L21" s="234"/>
      <c r="M21" s="1336"/>
      <c r="N21" s="223"/>
      <c r="O21" s="223"/>
      <c r="P21" s="223"/>
      <c r="Q21" s="223"/>
      <c r="R21" s="223"/>
      <c r="S21" s="223"/>
      <c r="T21" s="223"/>
    </row>
    <row r="22" spans="1:20" s="3" customFormat="1" ht="9" customHeight="1">
      <c r="A22" s="1338"/>
      <c r="B22" s="1347"/>
      <c r="C22" s="31"/>
      <c r="D22" s="32"/>
      <c r="E22" s="33"/>
      <c r="F22" s="32"/>
      <c r="G22" s="33"/>
      <c r="H22" s="32"/>
      <c r="I22" s="33"/>
      <c r="J22" s="32"/>
      <c r="K22" s="34">
        <v>1</v>
      </c>
      <c r="L22" s="234"/>
      <c r="M22" s="1336"/>
      <c r="N22" s="223"/>
      <c r="O22" s="223"/>
      <c r="P22" s="223"/>
      <c r="Q22" s="223"/>
      <c r="R22" s="223"/>
      <c r="S22" s="223"/>
      <c r="T22" s="223"/>
    </row>
    <row r="23" spans="1:20" s="3" customFormat="1" ht="9" customHeight="1">
      <c r="A23" s="1338"/>
      <c r="B23" s="1347"/>
      <c r="C23" s="43"/>
      <c r="D23" s="55"/>
      <c r="E23" s="56"/>
      <c r="F23" s="55"/>
      <c r="G23" s="56"/>
      <c r="H23" s="55"/>
      <c r="I23" s="56"/>
      <c r="J23" s="55"/>
      <c r="K23" s="236">
        <v>1</v>
      </c>
      <c r="L23" s="237"/>
      <c r="M23" s="1336"/>
      <c r="N23" s="223"/>
      <c r="O23" s="223"/>
      <c r="P23" s="223"/>
      <c r="Q23" s="223"/>
      <c r="R23" s="223"/>
      <c r="S23" s="223"/>
      <c r="T23" s="223"/>
    </row>
    <row r="24" spans="1:20" s="3" customFormat="1" ht="15" customHeight="1" thickBot="1">
      <c r="A24" s="1338"/>
      <c r="B24" s="238"/>
      <c r="C24" s="239" t="s">
        <v>112</v>
      </c>
      <c r="D24" s="240"/>
      <c r="E24" s="241"/>
      <c r="F24" s="240"/>
      <c r="G24" s="241"/>
      <c r="H24" s="240"/>
      <c r="I24" s="241"/>
      <c r="J24" s="240"/>
      <c r="K24" s="242">
        <v>1</v>
      </c>
      <c r="L24" s="243"/>
      <c r="M24" s="244" t="s">
        <v>151</v>
      </c>
      <c r="N24" s="223"/>
      <c r="O24" s="223"/>
      <c r="P24" s="223"/>
      <c r="Q24" s="223"/>
      <c r="R24" s="223"/>
      <c r="S24" s="223"/>
      <c r="T24" s="223"/>
    </row>
    <row r="25" spans="1:20" s="3" customFormat="1" ht="9" customHeight="1" thickTop="1">
      <c r="A25" s="1338"/>
      <c r="B25" s="36"/>
      <c r="C25" s="37"/>
      <c r="D25" s="35"/>
      <c r="E25" s="36"/>
      <c r="F25" s="1351" t="s">
        <v>15</v>
      </c>
      <c r="G25" s="36"/>
      <c r="H25" s="41"/>
      <c r="I25" s="36"/>
      <c r="J25" s="35"/>
      <c r="K25" s="38">
        <v>1</v>
      </c>
      <c r="L25" s="245"/>
      <c r="M25" s="1350">
        <f>SUM(L25:L39)</f>
        <v>0</v>
      </c>
      <c r="N25" s="223"/>
      <c r="O25" s="223"/>
      <c r="P25" s="223"/>
      <c r="Q25" s="223"/>
      <c r="R25" s="223"/>
      <c r="S25" s="223"/>
      <c r="T25" s="223"/>
    </row>
    <row r="26" spans="1:20" s="3" customFormat="1" ht="9" customHeight="1">
      <c r="A26" s="1338"/>
      <c r="B26" s="33"/>
      <c r="C26" s="31"/>
      <c r="D26" s="32"/>
      <c r="E26" s="33"/>
      <c r="F26" s="1348"/>
      <c r="G26" s="33"/>
      <c r="H26" s="39"/>
      <c r="I26" s="33"/>
      <c r="J26" s="32"/>
      <c r="K26" s="34">
        <v>1</v>
      </c>
      <c r="L26" s="246"/>
      <c r="M26" s="1336"/>
      <c r="N26" s="223"/>
      <c r="O26" s="223"/>
      <c r="P26" s="223"/>
      <c r="Q26" s="223"/>
      <c r="R26" s="223"/>
      <c r="S26" s="223"/>
      <c r="T26" s="223"/>
    </row>
    <row r="27" spans="1:20" s="3" customFormat="1" ht="9" customHeight="1">
      <c r="A27" s="1338"/>
      <c r="B27" s="33"/>
      <c r="C27" s="31"/>
      <c r="D27" s="32"/>
      <c r="E27" s="33"/>
      <c r="F27" s="1348"/>
      <c r="G27" s="33"/>
      <c r="H27" s="39"/>
      <c r="I27" s="33"/>
      <c r="J27" s="32"/>
      <c r="K27" s="34">
        <v>1</v>
      </c>
      <c r="L27" s="246"/>
      <c r="M27" s="1336"/>
      <c r="N27" s="223"/>
      <c r="O27" s="223"/>
      <c r="P27" s="223"/>
      <c r="Q27" s="223"/>
      <c r="R27" s="223"/>
      <c r="S27" s="223"/>
      <c r="T27" s="223"/>
    </row>
    <row r="28" spans="1:20" s="3" customFormat="1" ht="9" customHeight="1">
      <c r="A28" s="1338"/>
      <c r="B28" s="33"/>
      <c r="C28" s="31"/>
      <c r="D28" s="32"/>
      <c r="E28" s="33"/>
      <c r="F28" s="1348"/>
      <c r="G28" s="33"/>
      <c r="H28" s="39"/>
      <c r="I28" s="33"/>
      <c r="J28" s="32"/>
      <c r="K28" s="34">
        <v>1</v>
      </c>
      <c r="L28" s="246"/>
      <c r="M28" s="1336"/>
      <c r="N28" s="223"/>
      <c r="O28" s="223"/>
      <c r="P28" s="223"/>
      <c r="Q28" s="223"/>
      <c r="R28" s="223"/>
      <c r="S28" s="223"/>
      <c r="T28" s="223"/>
    </row>
    <row r="29" spans="1:20" s="3" customFormat="1" ht="9" customHeight="1">
      <c r="A29" s="1338"/>
      <c r="B29" s="33"/>
      <c r="C29" s="31"/>
      <c r="D29" s="32"/>
      <c r="E29" s="33"/>
      <c r="F29" s="1348"/>
      <c r="G29" s="33"/>
      <c r="H29" s="39"/>
      <c r="I29" s="33"/>
      <c r="J29" s="32"/>
      <c r="K29" s="34">
        <v>1</v>
      </c>
      <c r="L29" s="246"/>
      <c r="M29" s="1336"/>
      <c r="N29" s="223"/>
      <c r="O29" s="223"/>
      <c r="P29" s="223"/>
      <c r="Q29" s="223"/>
      <c r="R29" s="223"/>
      <c r="S29" s="223"/>
      <c r="T29" s="223"/>
    </row>
    <row r="30" spans="1:20" s="3" customFormat="1" ht="9" customHeight="1">
      <c r="A30" s="1338"/>
      <c r="B30" s="45"/>
      <c r="C30" s="247"/>
      <c r="D30" s="44"/>
      <c r="E30" s="45"/>
      <c r="F30" s="1349"/>
      <c r="G30" s="45"/>
      <c r="H30" s="46"/>
      <c r="I30" s="45"/>
      <c r="J30" s="44"/>
      <c r="K30" s="47">
        <v>1</v>
      </c>
      <c r="L30" s="248"/>
      <c r="M30" s="1336"/>
      <c r="N30" s="223"/>
      <c r="O30" s="223"/>
      <c r="P30" s="223"/>
      <c r="Q30" s="223"/>
      <c r="R30" s="223"/>
      <c r="S30" s="223"/>
      <c r="T30" s="223"/>
    </row>
    <row r="31" spans="1:20" s="3" customFormat="1" ht="9" customHeight="1">
      <c r="A31" s="1338"/>
      <c r="B31" s="48"/>
      <c r="C31" s="48"/>
      <c r="D31" s="49"/>
      <c r="E31" s="50"/>
      <c r="F31" s="1348" t="s">
        <v>150</v>
      </c>
      <c r="G31" s="50"/>
      <c r="H31" s="249"/>
      <c r="I31" s="50"/>
      <c r="J31" s="49"/>
      <c r="K31" s="250">
        <v>1</v>
      </c>
      <c r="L31" s="233"/>
      <c r="M31" s="1336"/>
      <c r="N31" s="223"/>
      <c r="O31" s="223"/>
      <c r="P31" s="223"/>
      <c r="Q31" s="223"/>
      <c r="R31" s="223"/>
      <c r="S31" s="223"/>
      <c r="T31" s="223"/>
    </row>
    <row r="32" spans="1:20" s="3" customFormat="1" ht="9" customHeight="1">
      <c r="A32" s="1338"/>
      <c r="B32" s="31"/>
      <c r="C32" s="31"/>
      <c r="D32" s="32"/>
      <c r="E32" s="33"/>
      <c r="F32" s="1348"/>
      <c r="G32" s="33"/>
      <c r="H32" s="51"/>
      <c r="I32" s="33"/>
      <c r="J32" s="32"/>
      <c r="K32" s="34">
        <v>1</v>
      </c>
      <c r="L32" s="235"/>
      <c r="M32" s="1336"/>
      <c r="N32" s="223"/>
      <c r="O32" s="223"/>
      <c r="P32" s="223"/>
      <c r="Q32" s="223"/>
      <c r="R32" s="223"/>
      <c r="S32" s="223"/>
      <c r="T32" s="223"/>
    </row>
    <row r="33" spans="1:20" s="3" customFormat="1" ht="9" customHeight="1">
      <c r="A33" s="1338"/>
      <c r="B33" s="31"/>
      <c r="C33" s="31"/>
      <c r="D33" s="32"/>
      <c r="E33" s="33"/>
      <c r="F33" s="1348"/>
      <c r="G33" s="33"/>
      <c r="H33" s="39"/>
      <c r="I33" s="33"/>
      <c r="J33" s="32"/>
      <c r="K33" s="34">
        <v>1</v>
      </c>
      <c r="L33" s="234"/>
      <c r="M33" s="1336"/>
      <c r="N33" s="223"/>
      <c r="O33" s="223"/>
      <c r="P33" s="223"/>
      <c r="Q33" s="223"/>
      <c r="R33" s="223"/>
      <c r="S33" s="223"/>
      <c r="T33" s="223"/>
    </row>
    <row r="34" spans="1:20" s="3" customFormat="1" ht="9" customHeight="1">
      <c r="A34" s="1338"/>
      <c r="B34" s="31"/>
      <c r="C34" s="31"/>
      <c r="D34" s="32"/>
      <c r="E34" s="33"/>
      <c r="F34" s="1348"/>
      <c r="G34" s="33"/>
      <c r="H34" s="39"/>
      <c r="I34" s="33"/>
      <c r="J34" s="32"/>
      <c r="K34" s="34">
        <v>1</v>
      </c>
      <c r="L34" s="235"/>
      <c r="M34" s="1336"/>
      <c r="N34" s="223"/>
      <c r="O34" s="223"/>
      <c r="P34" s="223"/>
      <c r="Q34" s="223"/>
      <c r="R34" s="223"/>
      <c r="S34" s="223"/>
      <c r="T34" s="223"/>
    </row>
    <row r="35" spans="1:20" s="3" customFormat="1" ht="9" customHeight="1">
      <c r="A35" s="1338"/>
      <c r="B35" s="247"/>
      <c r="C35" s="247"/>
      <c r="D35" s="44"/>
      <c r="E35" s="45"/>
      <c r="F35" s="1349"/>
      <c r="G35" s="45"/>
      <c r="H35" s="46"/>
      <c r="I35" s="45"/>
      <c r="J35" s="44"/>
      <c r="K35" s="47">
        <v>1</v>
      </c>
      <c r="L35" s="251"/>
      <c r="M35" s="1336"/>
      <c r="N35" s="223"/>
      <c r="O35" s="223"/>
      <c r="P35" s="223"/>
      <c r="Q35" s="223"/>
      <c r="R35" s="223"/>
      <c r="S35" s="223"/>
      <c r="T35" s="223"/>
    </row>
    <row r="36" spans="1:20" s="3" customFormat="1" ht="14.5" customHeight="1">
      <c r="A36" s="1338"/>
      <c r="B36" s="252" t="s">
        <v>149</v>
      </c>
      <c r="C36" s="25"/>
      <c r="D36" s="23"/>
      <c r="E36" s="24"/>
      <c r="F36" s="253"/>
      <c r="G36" s="24"/>
      <c r="H36" s="253"/>
      <c r="I36" s="24"/>
      <c r="J36" s="23"/>
      <c r="K36" s="254">
        <v>2</v>
      </c>
      <c r="L36" s="225"/>
      <c r="M36" s="1336"/>
      <c r="N36" s="223"/>
      <c r="O36" s="223"/>
      <c r="P36" s="223"/>
      <c r="Q36" s="223"/>
      <c r="R36" s="223"/>
      <c r="S36" s="223"/>
      <c r="T36" s="223"/>
    </row>
    <row r="37" spans="1:20" s="3" customFormat="1" ht="14.5" customHeight="1">
      <c r="A37" s="1338"/>
      <c r="B37" s="50" t="s">
        <v>148</v>
      </c>
      <c r="C37" s="48"/>
      <c r="D37" s="49"/>
      <c r="E37" s="50"/>
      <c r="F37" s="51"/>
      <c r="G37" s="50"/>
      <c r="H37" s="51"/>
      <c r="I37" s="50"/>
      <c r="J37" s="49"/>
      <c r="K37" s="50">
        <v>2</v>
      </c>
      <c r="L37" s="255"/>
      <c r="M37" s="1336"/>
      <c r="N37" s="223"/>
      <c r="O37" s="223"/>
      <c r="P37" s="223"/>
      <c r="Q37" s="223"/>
      <c r="R37" s="223"/>
      <c r="S37" s="223"/>
      <c r="T37" s="223"/>
    </row>
    <row r="38" spans="1:20" s="12" customFormat="1" ht="14.5" customHeight="1">
      <c r="A38" s="1338"/>
      <c r="B38" s="256" t="s">
        <v>147</v>
      </c>
      <c r="C38" s="257"/>
      <c r="D38" s="258"/>
      <c r="E38" s="256"/>
      <c r="F38" s="259"/>
      <c r="G38" s="256"/>
      <c r="H38" s="259"/>
      <c r="I38" s="256"/>
      <c r="J38" s="258"/>
      <c r="K38" s="33">
        <v>1</v>
      </c>
      <c r="L38" s="246"/>
      <c r="M38" s="1336"/>
      <c r="N38" s="260"/>
      <c r="O38" s="260"/>
      <c r="P38" s="260"/>
      <c r="Q38" s="260"/>
      <c r="R38" s="260"/>
      <c r="S38" s="260"/>
      <c r="T38" s="260"/>
    </row>
    <row r="39" spans="1:20" s="12" customFormat="1" ht="14.5" customHeight="1" thickBot="1">
      <c r="A39" s="1338"/>
      <c r="B39" s="261" t="s">
        <v>147</v>
      </c>
      <c r="C39" s="262"/>
      <c r="D39" s="263"/>
      <c r="E39" s="261"/>
      <c r="F39" s="264"/>
      <c r="G39" s="261"/>
      <c r="H39" s="264"/>
      <c r="I39" s="261"/>
      <c r="J39" s="263"/>
      <c r="K39" s="265">
        <v>2</v>
      </c>
      <c r="L39" s="266"/>
      <c r="M39" s="244" t="s">
        <v>43</v>
      </c>
      <c r="N39" s="260"/>
      <c r="O39" s="260"/>
      <c r="P39" s="260"/>
      <c r="Q39" s="260"/>
      <c r="R39" s="260"/>
      <c r="S39" s="260"/>
      <c r="T39" s="260"/>
    </row>
    <row r="40" spans="1:20" s="3" customFormat="1" ht="14.5" customHeight="1" thickTop="1">
      <c r="A40" s="1338"/>
      <c r="B40" s="27"/>
      <c r="C40" s="27" t="s">
        <v>29</v>
      </c>
      <c r="D40" s="28"/>
      <c r="E40" s="29"/>
      <c r="F40" s="28"/>
      <c r="G40" s="29"/>
      <c r="H40" s="28"/>
      <c r="I40" s="29"/>
      <c r="J40" s="28"/>
      <c r="K40" s="29">
        <v>2</v>
      </c>
      <c r="L40" s="267"/>
      <c r="M40" s="1350">
        <f>SUM(L40:L46)</f>
        <v>0</v>
      </c>
      <c r="N40" s="223"/>
      <c r="O40" s="223"/>
      <c r="P40" s="223"/>
      <c r="Q40" s="223"/>
      <c r="R40" s="223"/>
      <c r="S40" s="223"/>
      <c r="T40" s="223"/>
    </row>
    <row r="41" spans="1:20" s="3" customFormat="1" ht="14.5" customHeight="1">
      <c r="A41" s="1338"/>
      <c r="B41" s="67"/>
      <c r="C41" s="67" t="s">
        <v>146</v>
      </c>
      <c r="D41" s="268"/>
      <c r="E41" s="269"/>
      <c r="F41" s="268"/>
      <c r="G41" s="269"/>
      <c r="H41" s="268"/>
      <c r="I41" s="269"/>
      <c r="J41" s="268"/>
      <c r="K41" s="269">
        <v>2</v>
      </c>
      <c r="L41" s="235"/>
      <c r="M41" s="1336"/>
      <c r="N41" s="223"/>
      <c r="O41" s="223"/>
      <c r="P41" s="223"/>
      <c r="Q41" s="223"/>
      <c r="R41" s="223"/>
      <c r="S41" s="223"/>
      <c r="T41" s="223"/>
    </row>
    <row r="42" spans="1:20" s="3" customFormat="1" ht="14.5" customHeight="1">
      <c r="A42" s="1338"/>
      <c r="B42" s="43"/>
      <c r="C42" s="43" t="s">
        <v>145</v>
      </c>
      <c r="D42" s="55"/>
      <c r="E42" s="56"/>
      <c r="F42" s="55"/>
      <c r="G42" s="56"/>
      <c r="H42" s="55"/>
      <c r="I42" s="56"/>
      <c r="J42" s="55"/>
      <c r="K42" s="56">
        <v>2</v>
      </c>
      <c r="L42" s="251"/>
      <c r="M42" s="1336"/>
      <c r="N42" s="223"/>
      <c r="O42" s="223"/>
      <c r="P42" s="223"/>
      <c r="Q42" s="223"/>
      <c r="R42" s="223"/>
      <c r="S42" s="223"/>
      <c r="T42" s="223"/>
    </row>
    <row r="43" spans="1:20" s="3" customFormat="1" ht="14.5" customHeight="1">
      <c r="A43" s="1338"/>
      <c r="B43" s="27"/>
      <c r="C43" s="27"/>
      <c r="D43" s="28" t="s">
        <v>144</v>
      </c>
      <c r="E43" s="29"/>
      <c r="F43" s="28"/>
      <c r="G43" s="29"/>
      <c r="H43" s="28"/>
      <c r="I43" s="29"/>
      <c r="J43" s="28"/>
      <c r="K43" s="29">
        <v>2</v>
      </c>
      <c r="L43" s="235"/>
      <c r="M43" s="1336"/>
      <c r="N43" s="223"/>
      <c r="O43" s="223"/>
      <c r="P43" s="223"/>
      <c r="Q43" s="223"/>
      <c r="R43" s="223"/>
      <c r="S43" s="223"/>
      <c r="T43" s="223"/>
    </row>
    <row r="44" spans="1:20" s="3" customFormat="1" ht="14.5" customHeight="1">
      <c r="A44" s="1338"/>
      <c r="B44" s="43"/>
      <c r="C44" s="43"/>
      <c r="D44" s="55" t="s">
        <v>23</v>
      </c>
      <c r="E44" s="56"/>
      <c r="F44" s="55"/>
      <c r="G44" s="56"/>
      <c r="H44" s="55"/>
      <c r="I44" s="56"/>
      <c r="J44" s="55"/>
      <c r="K44" s="56">
        <v>2</v>
      </c>
      <c r="L44" s="237"/>
      <c r="M44" s="1336"/>
      <c r="N44" s="223"/>
      <c r="O44" s="223"/>
      <c r="P44" s="223"/>
      <c r="Q44" s="223"/>
      <c r="R44" s="223"/>
      <c r="S44" s="223"/>
      <c r="T44" s="223"/>
    </row>
    <row r="45" spans="1:20" s="3" customFormat="1" ht="14.5" customHeight="1">
      <c r="A45" s="1338"/>
      <c r="B45" s="31"/>
      <c r="C45" s="31"/>
      <c r="D45" s="32" t="s">
        <v>41</v>
      </c>
      <c r="E45" s="33"/>
      <c r="F45" s="32"/>
      <c r="G45" s="33"/>
      <c r="H45" s="32"/>
      <c r="I45" s="33"/>
      <c r="J45" s="32"/>
      <c r="K45" s="33">
        <v>2</v>
      </c>
      <c r="L45" s="237"/>
      <c r="M45" s="1336"/>
      <c r="N45" s="223"/>
      <c r="O45" s="223"/>
      <c r="P45" s="223"/>
      <c r="Q45" s="223"/>
      <c r="R45" s="223"/>
      <c r="S45" s="223"/>
      <c r="T45" s="223"/>
    </row>
    <row r="46" spans="1:20" s="3" customFormat="1" ht="14.5" customHeight="1" thickBot="1">
      <c r="A46" s="1339"/>
      <c r="B46" s="60"/>
      <c r="C46" s="60"/>
      <c r="D46" s="61" t="s">
        <v>143</v>
      </c>
      <c r="E46" s="62"/>
      <c r="F46" s="61"/>
      <c r="G46" s="62"/>
      <c r="H46" s="61"/>
      <c r="I46" s="62"/>
      <c r="J46" s="61"/>
      <c r="K46" s="62">
        <v>2</v>
      </c>
      <c r="L46" s="270"/>
      <c r="M46" s="271" t="s">
        <v>142</v>
      </c>
      <c r="N46" s="223"/>
      <c r="O46" s="223"/>
      <c r="P46" s="223"/>
      <c r="Q46" s="223"/>
      <c r="R46" s="223"/>
      <c r="S46" s="223"/>
      <c r="T46" s="223"/>
    </row>
    <row r="47" spans="1:20" s="3" customFormat="1" ht="14.15" customHeight="1">
      <c r="A47" s="1338" t="s">
        <v>141</v>
      </c>
      <c r="B47" s="1330"/>
      <c r="C47" s="1352"/>
      <c r="D47" s="1328"/>
      <c r="E47" s="1330"/>
      <c r="F47" s="1328"/>
      <c r="G47" s="1330"/>
      <c r="H47" s="1328"/>
      <c r="I47" s="1330">
        <v>206</v>
      </c>
      <c r="J47" s="1328" t="s">
        <v>140</v>
      </c>
      <c r="K47" s="1330">
        <v>4</v>
      </c>
      <c r="L47" s="1332"/>
      <c r="M47" s="1335">
        <f>L47</f>
        <v>0</v>
      </c>
      <c r="N47" s="223"/>
      <c r="O47" s="223"/>
      <c r="P47" s="223"/>
      <c r="Q47" s="223"/>
      <c r="R47" s="223"/>
      <c r="S47" s="223"/>
      <c r="T47" s="223"/>
    </row>
    <row r="48" spans="1:20" s="3" customFormat="1" ht="14.15" customHeight="1">
      <c r="A48" s="1338"/>
      <c r="B48" s="1331"/>
      <c r="C48" s="1353"/>
      <c r="D48" s="1329"/>
      <c r="E48" s="1331"/>
      <c r="F48" s="1329"/>
      <c r="G48" s="1331"/>
      <c r="H48" s="1329"/>
      <c r="I48" s="1331"/>
      <c r="J48" s="1329"/>
      <c r="K48" s="1331"/>
      <c r="L48" s="1333"/>
      <c r="M48" s="1336"/>
      <c r="N48" s="223"/>
      <c r="O48" s="223"/>
      <c r="P48" s="223"/>
      <c r="Q48" s="223"/>
      <c r="R48" s="223"/>
      <c r="S48" s="223"/>
      <c r="T48" s="223"/>
    </row>
    <row r="49" spans="1:20" s="3" customFormat="1" ht="15" customHeight="1" thickBot="1">
      <c r="A49" s="1339"/>
      <c r="B49" s="1319"/>
      <c r="C49" s="1343"/>
      <c r="D49" s="1317"/>
      <c r="E49" s="1319"/>
      <c r="F49" s="1317"/>
      <c r="G49" s="1319"/>
      <c r="H49" s="1317"/>
      <c r="I49" s="1319"/>
      <c r="J49" s="1317"/>
      <c r="K49" s="1319"/>
      <c r="L49" s="1334"/>
      <c r="M49" s="231" t="s">
        <v>39</v>
      </c>
      <c r="N49" s="223"/>
      <c r="O49" s="223"/>
      <c r="P49" s="223"/>
      <c r="Q49" s="223"/>
      <c r="R49" s="223"/>
      <c r="S49" s="223"/>
      <c r="T49" s="223"/>
    </row>
    <row r="50" spans="1:20" s="3" customFormat="1" ht="14.5" customHeight="1">
      <c r="A50" s="1337" t="s">
        <v>139</v>
      </c>
      <c r="B50" s="52"/>
      <c r="C50" s="52"/>
      <c r="D50" s="53"/>
      <c r="E50" s="54"/>
      <c r="F50" s="53"/>
      <c r="G50" s="54" t="s">
        <v>26</v>
      </c>
      <c r="H50" s="53"/>
      <c r="I50" s="54"/>
      <c r="J50" s="53"/>
      <c r="K50" s="54">
        <v>2</v>
      </c>
      <c r="L50" s="272"/>
      <c r="M50" s="1326">
        <f>SUM(L50:L61)</f>
        <v>0</v>
      </c>
      <c r="N50" s="223"/>
      <c r="O50" s="223"/>
      <c r="P50" s="223"/>
      <c r="Q50" s="223"/>
      <c r="R50" s="223"/>
      <c r="S50" s="223"/>
      <c r="T50" s="223"/>
    </row>
    <row r="51" spans="1:20" s="3" customFormat="1" ht="14.5" customHeight="1">
      <c r="A51" s="1338"/>
      <c r="B51" s="31"/>
      <c r="C51" s="31"/>
      <c r="D51" s="32"/>
      <c r="E51" s="33"/>
      <c r="F51" s="32"/>
      <c r="G51" s="33"/>
      <c r="H51" s="32" t="s">
        <v>138</v>
      </c>
      <c r="I51" s="33"/>
      <c r="J51" s="32"/>
      <c r="K51" s="33">
        <v>2</v>
      </c>
      <c r="L51" s="246"/>
      <c r="M51" s="1327"/>
      <c r="N51" s="223"/>
      <c r="O51" s="223"/>
      <c r="P51" s="223"/>
      <c r="Q51" s="223"/>
      <c r="R51" s="223"/>
      <c r="S51" s="223"/>
      <c r="T51" s="223"/>
    </row>
    <row r="52" spans="1:20" s="3" customFormat="1" ht="14.5" customHeight="1">
      <c r="A52" s="1338"/>
      <c r="B52" s="31"/>
      <c r="C52" s="31"/>
      <c r="D52" s="32"/>
      <c r="E52" s="33"/>
      <c r="F52" s="32"/>
      <c r="G52" s="33"/>
      <c r="H52" s="32" t="s">
        <v>137</v>
      </c>
      <c r="I52" s="33"/>
      <c r="J52" s="32"/>
      <c r="K52" s="33">
        <v>2</v>
      </c>
      <c r="L52" s="246"/>
      <c r="M52" s="1327"/>
      <c r="N52" s="223"/>
      <c r="O52" s="223"/>
      <c r="P52" s="223"/>
      <c r="Q52" s="223"/>
      <c r="R52" s="223"/>
      <c r="S52" s="223"/>
      <c r="T52" s="223"/>
    </row>
    <row r="53" spans="1:20" s="3" customFormat="1" ht="14.5" customHeight="1">
      <c r="A53" s="1338"/>
      <c r="B53" s="31"/>
      <c r="C53" s="31"/>
      <c r="D53" s="32"/>
      <c r="E53" s="33"/>
      <c r="F53" s="32"/>
      <c r="G53" s="33"/>
      <c r="H53" s="32" t="s">
        <v>90</v>
      </c>
      <c r="I53" s="33"/>
      <c r="J53" s="32"/>
      <c r="K53" s="33">
        <v>2</v>
      </c>
      <c r="L53" s="246"/>
      <c r="M53" s="1327"/>
      <c r="N53" s="223"/>
      <c r="O53" s="223"/>
      <c r="P53" s="223"/>
      <c r="Q53" s="223"/>
      <c r="R53" s="223"/>
      <c r="S53" s="223"/>
      <c r="T53" s="223"/>
    </row>
    <row r="54" spans="1:20" s="3" customFormat="1" ht="14.5" customHeight="1">
      <c r="A54" s="1338"/>
      <c r="B54" s="43"/>
      <c r="C54" s="43"/>
      <c r="D54" s="55"/>
      <c r="E54" s="56"/>
      <c r="F54" s="55"/>
      <c r="G54" s="56"/>
      <c r="H54" s="55" t="s">
        <v>136</v>
      </c>
      <c r="I54" s="56"/>
      <c r="J54" s="55"/>
      <c r="K54" s="56">
        <v>2</v>
      </c>
      <c r="L54" s="273"/>
      <c r="M54" s="1327"/>
      <c r="N54" s="223"/>
      <c r="O54" s="223"/>
      <c r="P54" s="223"/>
      <c r="Q54" s="223"/>
      <c r="R54" s="223"/>
      <c r="S54" s="223"/>
      <c r="T54" s="223"/>
    </row>
    <row r="55" spans="1:20" s="3" customFormat="1" ht="14.5" customHeight="1">
      <c r="A55" s="1338"/>
      <c r="B55" s="57"/>
      <c r="C55" s="57"/>
      <c r="D55" s="58"/>
      <c r="E55" s="59"/>
      <c r="F55" s="58"/>
      <c r="G55" s="59" t="s">
        <v>10</v>
      </c>
      <c r="H55" s="58"/>
      <c r="I55" s="59"/>
      <c r="J55" s="58"/>
      <c r="K55" s="59">
        <v>2</v>
      </c>
      <c r="L55" s="274"/>
      <c r="M55" s="1327"/>
      <c r="N55" s="223"/>
      <c r="O55" s="223"/>
      <c r="P55" s="223"/>
      <c r="Q55" s="223"/>
      <c r="R55" s="223"/>
      <c r="S55" s="223"/>
      <c r="T55" s="223"/>
    </row>
    <row r="56" spans="1:20" s="3" customFormat="1" ht="14.5" customHeight="1">
      <c r="A56" s="1338"/>
      <c r="B56" s="27"/>
      <c r="C56" s="27"/>
      <c r="D56" s="28"/>
      <c r="E56" s="29"/>
      <c r="F56" s="28"/>
      <c r="G56" s="29" t="s">
        <v>16</v>
      </c>
      <c r="H56" s="28" t="s">
        <v>135</v>
      </c>
      <c r="I56" s="29"/>
      <c r="J56" s="28"/>
      <c r="K56" s="29">
        <v>2</v>
      </c>
      <c r="L56" s="275"/>
      <c r="M56" s="1327"/>
      <c r="N56" s="223"/>
      <c r="O56" s="223"/>
      <c r="P56" s="223"/>
      <c r="Q56" s="223"/>
      <c r="R56" s="223"/>
      <c r="S56" s="223"/>
      <c r="T56" s="223"/>
    </row>
    <row r="57" spans="1:20" s="3" customFormat="1" ht="14.5" customHeight="1">
      <c r="A57" s="1338"/>
      <c r="B57" s="31"/>
      <c r="C57" s="31"/>
      <c r="D57" s="32"/>
      <c r="E57" s="33"/>
      <c r="F57" s="32"/>
      <c r="G57" s="33"/>
      <c r="H57" s="32" t="s">
        <v>134</v>
      </c>
      <c r="I57" s="33"/>
      <c r="J57" s="32"/>
      <c r="K57" s="33">
        <v>2</v>
      </c>
      <c r="L57" s="246"/>
      <c r="M57" s="1327"/>
      <c r="N57" s="223"/>
      <c r="O57" s="223"/>
      <c r="P57" s="223"/>
      <c r="Q57" s="223"/>
      <c r="R57" s="223"/>
      <c r="S57" s="223"/>
      <c r="T57" s="223"/>
    </row>
    <row r="58" spans="1:20" s="3" customFormat="1" ht="14.5" customHeight="1">
      <c r="A58" s="1338"/>
      <c r="B58" s="43"/>
      <c r="C58" s="43"/>
      <c r="D58" s="55"/>
      <c r="E58" s="56"/>
      <c r="F58" s="55"/>
      <c r="G58" s="56"/>
      <c r="H58" s="55" t="s">
        <v>133</v>
      </c>
      <c r="I58" s="56"/>
      <c r="J58" s="55"/>
      <c r="K58" s="56">
        <v>2</v>
      </c>
      <c r="L58" s="273"/>
      <c r="M58" s="1327"/>
      <c r="N58" s="223"/>
      <c r="O58" s="223"/>
      <c r="P58" s="223"/>
      <c r="Q58" s="223"/>
      <c r="R58" s="223"/>
      <c r="S58" s="223"/>
      <c r="T58" s="223"/>
    </row>
    <row r="59" spans="1:20" s="3" customFormat="1" ht="14.5" customHeight="1">
      <c r="A59" s="1338"/>
      <c r="B59" s="27"/>
      <c r="C59" s="27"/>
      <c r="D59" s="28"/>
      <c r="E59" s="29"/>
      <c r="F59" s="28"/>
      <c r="G59" s="29" t="s">
        <v>85</v>
      </c>
      <c r="H59" s="28" t="s">
        <v>135</v>
      </c>
      <c r="I59" s="29"/>
      <c r="J59" s="28"/>
      <c r="K59" s="29">
        <v>2</v>
      </c>
      <c r="L59" s="275"/>
      <c r="M59" s="1327"/>
      <c r="N59" s="223"/>
      <c r="O59" s="223"/>
      <c r="P59" s="223"/>
      <c r="Q59" s="223"/>
      <c r="R59" s="223"/>
      <c r="S59" s="223"/>
      <c r="T59" s="223"/>
    </row>
    <row r="60" spans="1:20" s="3" customFormat="1" ht="14.5" customHeight="1">
      <c r="A60" s="1338"/>
      <c r="B60" s="67"/>
      <c r="C60" s="67"/>
      <c r="D60" s="268"/>
      <c r="E60" s="269"/>
      <c r="F60" s="268"/>
      <c r="G60" s="269"/>
      <c r="H60" s="268" t="s">
        <v>134</v>
      </c>
      <c r="I60" s="269"/>
      <c r="J60" s="268"/>
      <c r="K60" s="269">
        <v>2</v>
      </c>
      <c r="L60" s="235"/>
      <c r="M60" s="1327"/>
      <c r="N60" s="223"/>
      <c r="O60" s="223"/>
      <c r="P60" s="223"/>
      <c r="Q60" s="223"/>
      <c r="R60" s="223"/>
      <c r="S60" s="223"/>
      <c r="T60" s="223"/>
    </row>
    <row r="61" spans="1:20" s="3" customFormat="1" ht="14.5" customHeight="1" thickBot="1">
      <c r="A61" s="1339"/>
      <c r="B61" s="60"/>
      <c r="C61" s="60"/>
      <c r="D61" s="61"/>
      <c r="E61" s="62"/>
      <c r="F61" s="61"/>
      <c r="G61" s="62"/>
      <c r="H61" s="61" t="s">
        <v>133</v>
      </c>
      <c r="I61" s="62"/>
      <c r="J61" s="61"/>
      <c r="K61" s="62">
        <v>2</v>
      </c>
      <c r="L61" s="276"/>
      <c r="M61" s="231" t="s">
        <v>50</v>
      </c>
      <c r="N61" s="223"/>
      <c r="O61" s="223"/>
      <c r="P61" s="223"/>
      <c r="Q61" s="223"/>
      <c r="R61" s="223"/>
      <c r="S61" s="223"/>
      <c r="T61" s="223"/>
    </row>
    <row r="62" spans="1:20" s="3" customFormat="1" ht="18" hidden="1" customHeight="1">
      <c r="A62" s="277"/>
      <c r="B62" s="66"/>
      <c r="C62" s="66"/>
      <c r="D62" s="278"/>
      <c r="E62" s="279"/>
      <c r="F62" s="278"/>
      <c r="G62" s="279"/>
      <c r="H62" s="278"/>
      <c r="I62" s="279"/>
      <c r="J62" s="278"/>
      <c r="K62" s="279"/>
      <c r="L62" s="235"/>
      <c r="M62" s="40"/>
      <c r="N62" s="223"/>
      <c r="O62" s="223"/>
      <c r="P62" s="223"/>
      <c r="Q62" s="223"/>
      <c r="R62" s="223"/>
      <c r="S62" s="223"/>
      <c r="T62" s="223"/>
    </row>
    <row r="63" spans="1:20" s="3" customFormat="1" ht="18" hidden="1" customHeight="1">
      <c r="A63" s="277"/>
      <c r="B63" s="280"/>
      <c r="C63" s="280"/>
      <c r="D63" s="281"/>
      <c r="E63" s="42"/>
      <c r="F63" s="281"/>
      <c r="G63" s="42"/>
      <c r="H63" s="281"/>
      <c r="I63" s="42"/>
      <c r="J63" s="281"/>
      <c r="K63" s="42"/>
      <c r="L63" s="274"/>
      <c r="M63" s="40"/>
      <c r="N63" s="223"/>
      <c r="O63" s="223"/>
      <c r="P63" s="223"/>
      <c r="Q63" s="223"/>
      <c r="R63" s="223"/>
      <c r="S63" s="223"/>
      <c r="T63" s="223"/>
    </row>
    <row r="64" spans="1:20" s="3" customFormat="1" ht="18" hidden="1" customHeight="1">
      <c r="A64" s="277"/>
      <c r="B64" s="280"/>
      <c r="C64" s="280"/>
      <c r="D64" s="281"/>
      <c r="E64" s="42"/>
      <c r="F64" s="281"/>
      <c r="G64" s="42"/>
      <c r="H64" s="281"/>
      <c r="I64" s="42"/>
      <c r="J64" s="281"/>
      <c r="K64" s="42"/>
      <c r="L64" s="274"/>
      <c r="M64" s="40"/>
      <c r="N64" s="223"/>
      <c r="O64" s="223"/>
      <c r="P64" s="223"/>
      <c r="Q64" s="223"/>
      <c r="R64" s="223"/>
      <c r="S64" s="223"/>
      <c r="T64" s="223"/>
    </row>
    <row r="65" spans="1:20" s="3" customFormat="1" ht="18" hidden="1" customHeight="1">
      <c r="A65" s="277"/>
      <c r="B65" s="280"/>
      <c r="C65" s="280"/>
      <c r="D65" s="281"/>
      <c r="E65" s="42"/>
      <c r="F65" s="281"/>
      <c r="G65" s="42"/>
      <c r="H65" s="281"/>
      <c r="I65" s="42"/>
      <c r="J65" s="281"/>
      <c r="K65" s="42"/>
      <c r="L65" s="274"/>
      <c r="M65" s="40"/>
      <c r="N65" s="223"/>
      <c r="O65" s="223"/>
      <c r="P65" s="223"/>
      <c r="Q65" s="223"/>
      <c r="R65" s="223"/>
      <c r="S65" s="223"/>
      <c r="T65" s="223"/>
    </row>
    <row r="66" spans="1:20" s="3" customFormat="1" ht="18" hidden="1" customHeight="1">
      <c r="A66" s="277"/>
      <c r="B66" s="280"/>
      <c r="C66" s="280"/>
      <c r="D66" s="281"/>
      <c r="E66" s="42"/>
      <c r="F66" s="281"/>
      <c r="G66" s="42"/>
      <c r="H66" s="281"/>
      <c r="I66" s="42"/>
      <c r="J66" s="281"/>
      <c r="K66" s="42"/>
      <c r="L66" s="274"/>
      <c r="M66" s="40"/>
      <c r="N66" s="223"/>
      <c r="O66" s="223"/>
      <c r="P66" s="223"/>
      <c r="Q66" s="223"/>
      <c r="R66" s="223"/>
      <c r="S66" s="223"/>
      <c r="T66" s="223"/>
    </row>
    <row r="67" spans="1:20" s="3" customFormat="1" ht="18" hidden="1" customHeight="1">
      <c r="A67" s="277"/>
      <c r="B67" s="280"/>
      <c r="C67" s="280"/>
      <c r="D67" s="281"/>
      <c r="E67" s="42"/>
      <c r="F67" s="281"/>
      <c r="G67" s="42"/>
      <c r="H67" s="281"/>
      <c r="I67" s="42"/>
      <c r="J67" s="281"/>
      <c r="K67" s="42"/>
      <c r="L67" s="274"/>
      <c r="M67" s="40"/>
      <c r="N67" s="223"/>
      <c r="O67" s="223"/>
      <c r="P67" s="223"/>
      <c r="Q67" s="223"/>
      <c r="R67" s="223"/>
      <c r="S67" s="223"/>
      <c r="T67" s="223"/>
    </row>
    <row r="68" spans="1:20" s="3" customFormat="1" ht="18" hidden="1" customHeight="1">
      <c r="A68" s="277"/>
      <c r="B68" s="280"/>
      <c r="C68" s="280"/>
      <c r="D68" s="281"/>
      <c r="E68" s="42"/>
      <c r="F68" s="281"/>
      <c r="G68" s="42"/>
      <c r="H68" s="281"/>
      <c r="I68" s="42"/>
      <c r="J68" s="281"/>
      <c r="K68" s="42"/>
      <c r="L68" s="274"/>
      <c r="M68" s="40"/>
      <c r="N68" s="223"/>
      <c r="O68" s="223"/>
      <c r="P68" s="223"/>
      <c r="Q68" s="223"/>
      <c r="R68" s="223"/>
      <c r="S68" s="223"/>
      <c r="T68" s="223"/>
    </row>
    <row r="69" spans="1:20" s="3" customFormat="1" ht="18" hidden="1" customHeight="1">
      <c r="A69" s="277"/>
      <c r="B69" s="280"/>
      <c r="C69" s="280"/>
      <c r="D69" s="281"/>
      <c r="E69" s="42"/>
      <c r="F69" s="281"/>
      <c r="G69" s="42"/>
      <c r="H69" s="281"/>
      <c r="I69" s="42"/>
      <c r="J69" s="281"/>
      <c r="K69" s="42"/>
      <c r="L69" s="274"/>
      <c r="M69" s="40"/>
      <c r="N69" s="223"/>
      <c r="O69" s="223"/>
      <c r="P69" s="223"/>
      <c r="Q69" s="223"/>
      <c r="R69" s="223"/>
      <c r="S69" s="223"/>
      <c r="T69" s="223"/>
    </row>
    <row r="70" spans="1:20" s="3" customFormat="1" ht="18" hidden="1" customHeight="1">
      <c r="A70" s="277"/>
      <c r="B70" s="280"/>
      <c r="C70" s="280"/>
      <c r="D70" s="281"/>
      <c r="E70" s="42"/>
      <c r="F70" s="281"/>
      <c r="G70" s="42"/>
      <c r="H70" s="281"/>
      <c r="I70" s="42"/>
      <c r="J70" s="281"/>
      <c r="K70" s="42"/>
      <c r="L70" s="274"/>
      <c r="M70" s="40"/>
      <c r="N70" s="223"/>
      <c r="O70" s="223"/>
      <c r="P70" s="223"/>
      <c r="Q70" s="223"/>
      <c r="R70" s="223"/>
      <c r="S70" s="223"/>
      <c r="T70" s="223"/>
    </row>
    <row r="71" spans="1:20" s="3" customFormat="1" ht="18" hidden="1" customHeight="1">
      <c r="A71" s="277"/>
      <c r="B71" s="280"/>
      <c r="C71" s="280"/>
      <c r="D71" s="281"/>
      <c r="E71" s="42"/>
      <c r="F71" s="281"/>
      <c r="G71" s="42"/>
      <c r="H71" s="281"/>
      <c r="I71" s="42"/>
      <c r="J71" s="281"/>
      <c r="K71" s="42"/>
      <c r="L71" s="274"/>
      <c r="M71" s="40"/>
      <c r="N71" s="223"/>
      <c r="O71" s="223"/>
      <c r="P71" s="223"/>
      <c r="Q71" s="223"/>
      <c r="R71" s="223"/>
      <c r="S71" s="223"/>
      <c r="T71" s="223"/>
    </row>
    <row r="72" spans="1:20" s="3" customFormat="1" ht="18" hidden="1" customHeight="1">
      <c r="A72" s="277"/>
      <c r="B72" s="280"/>
      <c r="C72" s="280"/>
      <c r="D72" s="281"/>
      <c r="E72" s="42"/>
      <c r="F72" s="281"/>
      <c r="G72" s="42"/>
      <c r="H72" s="281"/>
      <c r="I72" s="42"/>
      <c r="J72" s="281"/>
      <c r="K72" s="42"/>
      <c r="L72" s="274"/>
      <c r="M72" s="40"/>
      <c r="N72" s="223"/>
      <c r="O72" s="223"/>
      <c r="P72" s="223"/>
      <c r="Q72" s="223"/>
      <c r="R72" s="223"/>
      <c r="S72" s="223"/>
      <c r="T72" s="223"/>
    </row>
    <row r="73" spans="1:20" s="3" customFormat="1" ht="18" hidden="1" customHeight="1" thickBot="1">
      <c r="A73" s="282"/>
      <c r="B73" s="283"/>
      <c r="C73" s="283"/>
      <c r="D73" s="230"/>
      <c r="E73" s="63"/>
      <c r="F73" s="230"/>
      <c r="G73" s="63"/>
      <c r="H73" s="230"/>
      <c r="I73" s="63"/>
      <c r="J73" s="230"/>
      <c r="K73" s="63"/>
      <c r="L73" s="284"/>
      <c r="M73" s="26"/>
      <c r="N73" s="223"/>
      <c r="O73" s="223"/>
      <c r="P73" s="223"/>
      <c r="Q73" s="223"/>
      <c r="R73" s="223"/>
      <c r="S73" s="223"/>
      <c r="T73" s="223"/>
    </row>
    <row r="74" spans="1:20" s="3" customFormat="1" ht="14.25" hidden="1" customHeight="1" thickBot="1">
      <c r="A74" s="285"/>
      <c r="B74" s="283"/>
      <c r="C74" s="283"/>
      <c r="D74" s="230"/>
      <c r="E74" s="63"/>
      <c r="F74" s="230"/>
      <c r="G74" s="63"/>
      <c r="H74" s="230"/>
      <c r="I74" s="63"/>
      <c r="J74" s="230"/>
      <c r="K74" s="63"/>
      <c r="L74" s="284"/>
      <c r="M74" s="286"/>
      <c r="N74" s="223"/>
      <c r="O74" s="223"/>
      <c r="P74" s="223"/>
      <c r="Q74" s="223"/>
      <c r="R74" s="223"/>
      <c r="S74" s="223"/>
      <c r="T74" s="223"/>
    </row>
    <row r="75" spans="1:20" s="3" customFormat="1" ht="15" customHeight="1" thickBot="1">
      <c r="A75" s="287" t="s">
        <v>132</v>
      </c>
      <c r="B75" s="288"/>
      <c r="C75" s="288"/>
      <c r="D75" s="65"/>
      <c r="E75" s="64"/>
      <c r="F75" s="65"/>
      <c r="G75" s="64"/>
      <c r="H75" s="65"/>
      <c r="I75" s="64">
        <v>207</v>
      </c>
      <c r="J75" s="65"/>
      <c r="K75" s="64">
        <v>2</v>
      </c>
      <c r="L75" s="289"/>
      <c r="M75" s="290">
        <f>L75</f>
        <v>0</v>
      </c>
      <c r="N75" s="291"/>
      <c r="O75" s="223"/>
      <c r="P75" s="223"/>
      <c r="Q75" s="223"/>
      <c r="R75" s="223"/>
      <c r="S75" s="223"/>
      <c r="T75" s="223"/>
    </row>
    <row r="76" spans="1:20" s="3" customFormat="1" ht="15" customHeight="1" thickBot="1">
      <c r="A76" s="287" t="s">
        <v>81</v>
      </c>
      <c r="B76" s="292"/>
      <c r="C76" s="292"/>
      <c r="D76" s="293"/>
      <c r="E76" s="294"/>
      <c r="F76" s="293"/>
      <c r="G76" s="294"/>
      <c r="H76" s="293"/>
      <c r="I76" s="294"/>
      <c r="J76" s="293"/>
      <c r="K76" s="295">
        <v>3</v>
      </c>
      <c r="L76" s="296"/>
      <c r="M76" s="297">
        <f>L76</f>
        <v>0</v>
      </c>
      <c r="N76" s="291"/>
      <c r="O76" s="223"/>
      <c r="P76" s="223"/>
      <c r="Q76" s="223"/>
      <c r="R76" s="223"/>
      <c r="S76" s="223"/>
      <c r="T76" s="223"/>
    </row>
    <row r="77" spans="1:20" s="3" customFormat="1" ht="14.15" customHeight="1" thickBot="1">
      <c r="A77" s="287" t="s">
        <v>32</v>
      </c>
      <c r="B77" s="292">
        <f>SUM(K16:K23)+K36+K37+K38+K39</f>
        <v>15</v>
      </c>
      <c r="C77" s="292">
        <f>K24+K40+K41+K42</f>
        <v>7</v>
      </c>
      <c r="D77" s="293">
        <v>8</v>
      </c>
      <c r="E77" s="294">
        <v>2</v>
      </c>
      <c r="F77" s="293">
        <v>11</v>
      </c>
      <c r="G77" s="294">
        <v>4</v>
      </c>
      <c r="H77" s="293">
        <v>20</v>
      </c>
      <c r="I77" s="294">
        <f>SUM(K4:K12,K14,K75)</f>
        <v>22</v>
      </c>
      <c r="J77" s="293">
        <v>8</v>
      </c>
      <c r="K77" s="298">
        <v>2</v>
      </c>
      <c r="L77" s="1322">
        <f>SUM(B78:K79)</f>
        <v>0</v>
      </c>
      <c r="M77" s="1323"/>
      <c r="N77" s="223"/>
      <c r="O77" s="223"/>
      <c r="P77" s="223"/>
      <c r="Q77" s="223"/>
      <c r="R77" s="223"/>
      <c r="S77" s="223"/>
      <c r="T77" s="223"/>
    </row>
    <row r="78" spans="1:20" s="3" customFormat="1" ht="14.15" customHeight="1">
      <c r="A78" s="1340" t="s">
        <v>4</v>
      </c>
      <c r="B78" s="1318">
        <f>SUM(L16:L23)+L36+L37+L38+L39</f>
        <v>0</v>
      </c>
      <c r="C78" s="1342">
        <f>L24+L40+L41+L42</f>
        <v>0</v>
      </c>
      <c r="D78" s="1316">
        <f>L43+L44+L45+L46</f>
        <v>0</v>
      </c>
      <c r="E78" s="1318">
        <f>L15</f>
        <v>0</v>
      </c>
      <c r="F78" s="1316">
        <f>SUM(L25:L35)</f>
        <v>0</v>
      </c>
      <c r="G78" s="1318">
        <f>L55+L50</f>
        <v>0</v>
      </c>
      <c r="H78" s="1316">
        <f>L51+L52+L53+L54+L56+L57+L58+L59+L60+L61</f>
        <v>0</v>
      </c>
      <c r="I78" s="1318">
        <f>SUM(L4:L12,L14,L75)</f>
        <v>0</v>
      </c>
      <c r="J78" s="1316">
        <f>SUM(L13+L47)</f>
        <v>0</v>
      </c>
      <c r="K78" s="1320">
        <f>L76</f>
        <v>0</v>
      </c>
      <c r="L78" s="1324"/>
      <c r="M78" s="1325"/>
      <c r="N78" s="223"/>
      <c r="O78" s="223"/>
      <c r="P78" s="223"/>
      <c r="Q78" s="223"/>
      <c r="R78" s="223"/>
      <c r="S78" s="223"/>
      <c r="T78" s="223"/>
    </row>
    <row r="79" spans="1:20" ht="18" customHeight="1" thickBot="1">
      <c r="A79" s="1341"/>
      <c r="B79" s="1319"/>
      <c r="C79" s="1343"/>
      <c r="D79" s="1317"/>
      <c r="E79" s="1319"/>
      <c r="F79" s="1317"/>
      <c r="G79" s="1319"/>
      <c r="H79" s="1317"/>
      <c r="I79" s="1319"/>
      <c r="J79" s="1317"/>
      <c r="K79" s="1321"/>
      <c r="L79" s="299"/>
      <c r="M79" s="300" t="s">
        <v>83</v>
      </c>
      <c r="N79" s="68"/>
      <c r="O79" s="68"/>
      <c r="P79" s="68"/>
      <c r="Q79" s="68"/>
      <c r="R79" s="68"/>
      <c r="S79" s="68"/>
      <c r="T79" s="68"/>
    </row>
    <row r="80" spans="1:20" ht="13" customHeight="1">
      <c r="A80" s="68"/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301"/>
      <c r="N80" s="68"/>
      <c r="O80" s="68"/>
      <c r="P80" s="68"/>
      <c r="Q80" s="68"/>
      <c r="R80" s="68"/>
      <c r="S80" s="68"/>
      <c r="T80" s="68"/>
    </row>
    <row r="81" spans="1:20">
      <c r="A81" s="68"/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301"/>
      <c r="N81" s="68"/>
      <c r="O81" s="68"/>
      <c r="P81" s="68"/>
      <c r="Q81" s="68"/>
      <c r="R81" s="68"/>
      <c r="S81" s="68"/>
      <c r="T81" s="68"/>
    </row>
    <row r="82" spans="1:20">
      <c r="A82" s="68"/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301"/>
      <c r="N82" s="68"/>
      <c r="O82" s="68"/>
      <c r="P82" s="68"/>
      <c r="Q82" s="68"/>
      <c r="R82" s="68"/>
      <c r="S82" s="68"/>
      <c r="T82" s="68"/>
    </row>
    <row r="83" spans="1:20">
      <c r="A83" s="68"/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301"/>
      <c r="N83" s="68"/>
      <c r="O83" s="68"/>
      <c r="P83" s="68"/>
      <c r="Q83" s="68"/>
      <c r="R83" s="68"/>
      <c r="S83" s="68"/>
      <c r="T83" s="68"/>
    </row>
    <row r="84" spans="1:20">
      <c r="A84" s="68"/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301"/>
      <c r="N84" s="68"/>
      <c r="O84" s="68"/>
      <c r="P84" s="68"/>
      <c r="Q84" s="68"/>
      <c r="R84" s="68"/>
      <c r="S84" s="68"/>
      <c r="T84" s="68"/>
    </row>
    <row r="85" spans="1:20">
      <c r="A85" s="68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301"/>
      <c r="N85" s="68"/>
      <c r="O85" s="68"/>
      <c r="P85" s="68"/>
      <c r="Q85" s="68"/>
      <c r="R85" s="68"/>
      <c r="S85" s="68"/>
      <c r="T85" s="68"/>
    </row>
    <row r="86" spans="1:20">
      <c r="A86" s="68"/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301"/>
      <c r="N86" s="68"/>
      <c r="O86" s="68"/>
      <c r="P86" s="68"/>
      <c r="Q86" s="68"/>
      <c r="R86" s="68"/>
      <c r="S86" s="68"/>
      <c r="T86" s="68"/>
    </row>
    <row r="87" spans="1:20">
      <c r="A87" s="68"/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301"/>
      <c r="N87" s="68"/>
      <c r="O87" s="68"/>
      <c r="P87" s="68"/>
      <c r="Q87" s="68"/>
      <c r="R87" s="68"/>
      <c r="S87" s="68"/>
      <c r="T87" s="68"/>
    </row>
    <row r="88" spans="1:20">
      <c r="A88" s="68"/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301"/>
      <c r="N88" s="68"/>
      <c r="O88" s="68"/>
      <c r="P88" s="68"/>
      <c r="Q88" s="68"/>
      <c r="R88" s="68"/>
      <c r="S88" s="68"/>
      <c r="T88" s="68"/>
    </row>
    <row r="89" spans="1:20">
      <c r="A89" s="68"/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301"/>
      <c r="N89" s="68"/>
      <c r="O89" s="68"/>
      <c r="P89" s="68"/>
      <c r="Q89" s="68"/>
      <c r="R89" s="68"/>
      <c r="S89" s="68"/>
      <c r="T89" s="68"/>
    </row>
    <row r="90" spans="1:20">
      <c r="A90" s="68"/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301"/>
      <c r="N90" s="68"/>
      <c r="O90" s="68"/>
      <c r="P90" s="68"/>
      <c r="Q90" s="68"/>
      <c r="R90" s="68"/>
      <c r="S90" s="68"/>
      <c r="T90" s="68"/>
    </row>
    <row r="91" spans="1:20">
      <c r="A91" s="68"/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301"/>
      <c r="N91" s="68"/>
      <c r="O91" s="68"/>
      <c r="P91" s="68"/>
      <c r="Q91" s="68"/>
      <c r="R91" s="68"/>
      <c r="S91" s="68"/>
      <c r="T91" s="68"/>
    </row>
    <row r="92" spans="1:20">
      <c r="A92" s="68"/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301"/>
      <c r="N92" s="68"/>
      <c r="O92" s="68"/>
      <c r="P92" s="68"/>
      <c r="Q92" s="68"/>
      <c r="R92" s="68"/>
      <c r="S92" s="68"/>
      <c r="T92" s="68"/>
    </row>
    <row r="93" spans="1:20">
      <c r="A93" s="68"/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301"/>
      <c r="N93" s="68"/>
      <c r="O93" s="68"/>
      <c r="P93" s="68"/>
      <c r="Q93" s="68"/>
      <c r="R93" s="68"/>
      <c r="S93" s="68"/>
      <c r="T93" s="68"/>
    </row>
    <row r="94" spans="1:20">
      <c r="A94" s="68"/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301"/>
      <c r="N94" s="68"/>
      <c r="O94" s="68"/>
      <c r="P94" s="68"/>
      <c r="Q94" s="68"/>
      <c r="R94" s="68"/>
      <c r="S94" s="68"/>
      <c r="T94" s="68"/>
    </row>
    <row r="95" spans="1:20">
      <c r="A95" s="68"/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301"/>
      <c r="N95" s="68"/>
      <c r="O95" s="68"/>
      <c r="P95" s="68"/>
      <c r="Q95" s="68"/>
      <c r="R95" s="68"/>
      <c r="S95" s="68"/>
      <c r="T95" s="68"/>
    </row>
    <row r="96" spans="1:20">
      <c r="A96" s="68"/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301"/>
      <c r="N96" s="68"/>
      <c r="O96" s="68"/>
      <c r="P96" s="68"/>
      <c r="Q96" s="68"/>
      <c r="R96" s="68"/>
      <c r="S96" s="68"/>
      <c r="T96" s="68"/>
    </row>
    <row r="97" spans="1:20">
      <c r="A97" s="68"/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301"/>
      <c r="N97" s="68"/>
      <c r="O97" s="68"/>
      <c r="P97" s="68"/>
      <c r="Q97" s="68"/>
      <c r="R97" s="68"/>
      <c r="S97" s="68"/>
      <c r="T97" s="68"/>
    </row>
    <row r="98" spans="1:20">
      <c r="A98" s="68"/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301"/>
      <c r="N98" s="68"/>
      <c r="O98" s="68"/>
      <c r="P98" s="68"/>
      <c r="Q98" s="68"/>
      <c r="R98" s="68"/>
      <c r="S98" s="68"/>
      <c r="T98" s="68"/>
    </row>
    <row r="99" spans="1:20">
      <c r="A99" s="68"/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301"/>
      <c r="N99" s="68"/>
      <c r="O99" s="68"/>
      <c r="P99" s="68"/>
      <c r="Q99" s="68"/>
      <c r="R99" s="68"/>
      <c r="S99" s="68"/>
      <c r="T99" s="68"/>
    </row>
    <row r="100" spans="1:20">
      <c r="A100" s="68"/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301"/>
      <c r="N100" s="68"/>
      <c r="O100" s="68"/>
      <c r="P100" s="68"/>
      <c r="Q100" s="68"/>
      <c r="R100" s="68"/>
      <c r="S100" s="68"/>
      <c r="T100" s="68"/>
    </row>
    <row r="101" spans="1:20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301"/>
      <c r="N101" s="68"/>
      <c r="O101" s="68"/>
      <c r="P101" s="68"/>
      <c r="Q101" s="68"/>
      <c r="R101" s="68"/>
      <c r="S101" s="68"/>
      <c r="T101" s="68"/>
    </row>
    <row r="102" spans="1:20">
      <c r="A102" s="68"/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301"/>
      <c r="N102" s="68"/>
      <c r="O102" s="68"/>
      <c r="P102" s="68"/>
      <c r="Q102" s="68"/>
      <c r="R102" s="68"/>
      <c r="S102" s="68"/>
      <c r="T102" s="68"/>
    </row>
    <row r="103" spans="1:20">
      <c r="A103" s="68"/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301"/>
      <c r="N103" s="68"/>
      <c r="O103" s="68"/>
      <c r="P103" s="68"/>
      <c r="Q103" s="68"/>
      <c r="R103" s="68"/>
      <c r="S103" s="68"/>
      <c r="T103" s="68"/>
    </row>
    <row r="104" spans="1:20">
      <c r="A104" s="68"/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301"/>
      <c r="N104" s="68"/>
      <c r="O104" s="68"/>
      <c r="P104" s="68"/>
      <c r="Q104" s="68"/>
      <c r="R104" s="68"/>
      <c r="S104" s="68"/>
      <c r="T104" s="68"/>
    </row>
    <row r="105" spans="1:20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301"/>
      <c r="N105" s="68"/>
      <c r="O105" s="68"/>
      <c r="P105" s="68"/>
      <c r="Q105" s="68"/>
      <c r="R105" s="68"/>
      <c r="S105" s="68"/>
      <c r="T105" s="68"/>
    </row>
    <row r="106" spans="1:20">
      <c r="A106" s="68"/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301"/>
      <c r="N106" s="68"/>
      <c r="O106" s="68"/>
      <c r="P106" s="68"/>
      <c r="Q106" s="68"/>
      <c r="R106" s="68"/>
      <c r="S106" s="68"/>
      <c r="T106" s="68"/>
    </row>
    <row r="107" spans="1:20">
      <c r="A107" s="68"/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301"/>
      <c r="N107" s="68"/>
      <c r="O107" s="68"/>
      <c r="P107" s="68"/>
      <c r="Q107" s="68"/>
      <c r="R107" s="68"/>
      <c r="S107" s="68"/>
      <c r="T107" s="68"/>
    </row>
    <row r="108" spans="1:20">
      <c r="A108" s="68"/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301"/>
      <c r="N108" s="68"/>
      <c r="O108" s="68"/>
      <c r="P108" s="68"/>
      <c r="Q108" s="68"/>
      <c r="R108" s="68"/>
      <c r="S108" s="68"/>
      <c r="T108" s="68"/>
    </row>
    <row r="109" spans="1:20">
      <c r="A109" s="68"/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301"/>
      <c r="N109" s="68"/>
      <c r="O109" s="68"/>
      <c r="P109" s="68"/>
      <c r="Q109" s="68"/>
      <c r="R109" s="68"/>
      <c r="S109" s="68"/>
      <c r="T109" s="68"/>
    </row>
    <row r="110" spans="1:20">
      <c r="A110" s="68"/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301"/>
      <c r="N110" s="68"/>
      <c r="O110" s="68"/>
      <c r="P110" s="68"/>
      <c r="Q110" s="68"/>
      <c r="R110" s="68"/>
      <c r="S110" s="68"/>
      <c r="T110" s="68"/>
    </row>
    <row r="111" spans="1:20">
      <c r="A111" s="68"/>
      <c r="B111" s="68"/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301"/>
      <c r="N111" s="68"/>
      <c r="O111" s="68"/>
      <c r="P111" s="68"/>
      <c r="Q111" s="68"/>
      <c r="R111" s="68"/>
      <c r="S111" s="68"/>
      <c r="T111" s="68"/>
    </row>
    <row r="112" spans="1:20">
      <c r="A112" s="68"/>
      <c r="B112" s="68"/>
      <c r="C112" s="68"/>
      <c r="D112" s="68"/>
      <c r="E112" s="68"/>
      <c r="F112" s="68"/>
      <c r="G112" s="68"/>
      <c r="H112" s="68"/>
      <c r="I112" s="68"/>
      <c r="J112" s="68"/>
      <c r="K112" s="68"/>
      <c r="L112" s="68"/>
      <c r="M112" s="301"/>
      <c r="N112" s="68"/>
      <c r="O112" s="68"/>
      <c r="P112" s="68"/>
      <c r="Q112" s="68"/>
      <c r="R112" s="68"/>
      <c r="S112" s="68"/>
      <c r="T112" s="68"/>
    </row>
    <row r="113" spans="1:20">
      <c r="A113" s="68"/>
      <c r="B113" s="68"/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301"/>
      <c r="N113" s="68"/>
      <c r="O113" s="68"/>
      <c r="P113" s="68"/>
      <c r="Q113" s="68"/>
      <c r="R113" s="68"/>
      <c r="S113" s="68"/>
      <c r="T113" s="68"/>
    </row>
    <row r="114" spans="1:20">
      <c r="A114" s="68"/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301"/>
      <c r="N114" s="68"/>
      <c r="O114" s="68"/>
      <c r="P114" s="68"/>
      <c r="Q114" s="68"/>
      <c r="R114" s="68"/>
      <c r="S114" s="68"/>
      <c r="T114" s="68"/>
    </row>
    <row r="115" spans="1:20">
      <c r="A115" s="68"/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301"/>
      <c r="N115" s="68"/>
      <c r="O115" s="68"/>
      <c r="P115" s="68"/>
      <c r="Q115" s="68"/>
      <c r="R115" s="68"/>
      <c r="S115" s="68"/>
      <c r="T115" s="68"/>
    </row>
    <row r="116" spans="1:20">
      <c r="A116" s="68"/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301"/>
      <c r="N116" s="68"/>
      <c r="O116" s="68"/>
      <c r="P116" s="68"/>
      <c r="Q116" s="68"/>
      <c r="R116" s="68"/>
      <c r="S116" s="68"/>
      <c r="T116" s="68"/>
    </row>
    <row r="117" spans="1:20">
      <c r="A117" s="68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301"/>
      <c r="N117" s="68"/>
      <c r="O117" s="68"/>
      <c r="P117" s="68"/>
      <c r="Q117" s="68"/>
      <c r="R117" s="68"/>
      <c r="S117" s="68"/>
      <c r="T117" s="68"/>
    </row>
    <row r="118" spans="1:20">
      <c r="A118" s="68"/>
      <c r="B118" s="68"/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301"/>
      <c r="N118" s="68"/>
      <c r="O118" s="68"/>
      <c r="P118" s="68"/>
      <c r="Q118" s="68"/>
      <c r="R118" s="68"/>
      <c r="S118" s="68"/>
      <c r="T118" s="68"/>
    </row>
    <row r="119" spans="1:20">
      <c r="A119" s="68"/>
      <c r="B119" s="68"/>
      <c r="C119" s="68"/>
      <c r="D119" s="68"/>
      <c r="E119" s="68"/>
      <c r="F119" s="68"/>
      <c r="G119" s="68"/>
      <c r="H119" s="68"/>
      <c r="I119" s="68"/>
      <c r="J119" s="68"/>
      <c r="K119" s="68"/>
      <c r="L119" s="68"/>
      <c r="M119" s="301"/>
      <c r="N119" s="68"/>
      <c r="O119" s="68"/>
      <c r="P119" s="68"/>
      <c r="Q119" s="68"/>
      <c r="R119" s="68"/>
      <c r="S119" s="68"/>
      <c r="T119" s="68"/>
    </row>
    <row r="120" spans="1:20">
      <c r="A120" s="68"/>
      <c r="B120" s="68"/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301"/>
      <c r="N120" s="68"/>
      <c r="O120" s="68"/>
      <c r="P120" s="68"/>
      <c r="Q120" s="68"/>
      <c r="R120" s="68"/>
      <c r="S120" s="68"/>
      <c r="T120" s="68"/>
    </row>
    <row r="121" spans="1:20">
      <c r="A121" s="68"/>
      <c r="B121" s="68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301"/>
      <c r="N121" s="68"/>
      <c r="O121" s="68"/>
      <c r="P121" s="68"/>
      <c r="Q121" s="68"/>
      <c r="R121" s="68"/>
      <c r="S121" s="68"/>
      <c r="T121" s="68"/>
    </row>
    <row r="122" spans="1:20">
      <c r="A122" s="68"/>
      <c r="B122" s="68"/>
      <c r="C122" s="68"/>
      <c r="D122" s="68"/>
      <c r="E122" s="68"/>
      <c r="F122" s="68"/>
      <c r="G122" s="68"/>
      <c r="H122" s="68"/>
      <c r="I122" s="68"/>
      <c r="J122" s="68"/>
      <c r="K122" s="68"/>
      <c r="L122" s="68"/>
      <c r="M122" s="301"/>
      <c r="N122" s="68"/>
      <c r="O122" s="68"/>
      <c r="P122" s="68"/>
      <c r="Q122" s="68"/>
      <c r="R122" s="68"/>
      <c r="S122" s="68"/>
      <c r="T122" s="68"/>
    </row>
    <row r="123" spans="1:20">
      <c r="A123" s="68"/>
      <c r="B123" s="68"/>
      <c r="C123" s="68"/>
      <c r="D123" s="68"/>
      <c r="E123" s="68"/>
      <c r="F123" s="68"/>
      <c r="G123" s="68"/>
      <c r="H123" s="68"/>
      <c r="I123" s="68"/>
      <c r="J123" s="68"/>
      <c r="K123" s="68"/>
      <c r="L123" s="68"/>
      <c r="M123" s="301"/>
      <c r="N123" s="68"/>
      <c r="O123" s="68"/>
      <c r="P123" s="68"/>
      <c r="Q123" s="68"/>
      <c r="R123" s="68"/>
      <c r="S123" s="68"/>
      <c r="T123" s="68"/>
    </row>
    <row r="124" spans="1:20">
      <c r="A124" s="68"/>
      <c r="B124" s="68"/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301"/>
      <c r="N124" s="68"/>
      <c r="O124" s="68"/>
      <c r="P124" s="68"/>
      <c r="Q124" s="68"/>
      <c r="R124" s="68"/>
      <c r="S124" s="68"/>
      <c r="T124" s="68"/>
    </row>
    <row r="125" spans="1:20">
      <c r="A125" s="68"/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301"/>
      <c r="N125" s="68"/>
      <c r="O125" s="68"/>
      <c r="P125" s="68"/>
      <c r="Q125" s="68"/>
      <c r="R125" s="68"/>
      <c r="S125" s="68"/>
      <c r="T125" s="68"/>
    </row>
    <row r="126" spans="1:20">
      <c r="A126" s="68"/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  <c r="M126" s="301"/>
      <c r="N126" s="68"/>
      <c r="O126" s="68"/>
      <c r="P126" s="68"/>
      <c r="Q126" s="68"/>
      <c r="R126" s="68"/>
      <c r="S126" s="68"/>
      <c r="T126" s="68"/>
    </row>
    <row r="127" spans="1:20">
      <c r="A127" s="68"/>
      <c r="B127" s="68"/>
      <c r="C127" s="68"/>
      <c r="D127" s="68"/>
      <c r="E127" s="68"/>
      <c r="F127" s="68"/>
      <c r="G127" s="68"/>
      <c r="H127" s="68"/>
      <c r="I127" s="68"/>
      <c r="J127" s="68"/>
      <c r="K127" s="68"/>
      <c r="L127" s="68"/>
      <c r="M127" s="301"/>
      <c r="N127" s="68"/>
      <c r="O127" s="68"/>
      <c r="P127" s="68"/>
      <c r="Q127" s="68"/>
      <c r="R127" s="68"/>
      <c r="S127" s="68"/>
      <c r="T127" s="68"/>
    </row>
    <row r="128" spans="1:20">
      <c r="A128" s="68"/>
      <c r="B128" s="68"/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301"/>
      <c r="N128" s="68"/>
      <c r="O128" s="68"/>
      <c r="P128" s="68"/>
      <c r="Q128" s="68"/>
      <c r="R128" s="68"/>
      <c r="S128" s="68"/>
      <c r="T128" s="68"/>
    </row>
    <row r="129" spans="1:20">
      <c r="A129" s="68"/>
      <c r="B129" s="68"/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301"/>
      <c r="N129" s="68"/>
      <c r="O129" s="68"/>
      <c r="P129" s="68"/>
      <c r="Q129" s="68"/>
      <c r="R129" s="68"/>
      <c r="S129" s="68"/>
      <c r="T129" s="68"/>
    </row>
    <row r="130" spans="1:20">
      <c r="A130" s="68"/>
      <c r="B130" s="68"/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301"/>
      <c r="N130" s="68"/>
      <c r="O130" s="68"/>
      <c r="P130" s="68"/>
      <c r="Q130" s="68"/>
      <c r="R130" s="68"/>
      <c r="S130" s="68"/>
      <c r="T130" s="68"/>
    </row>
    <row r="131" spans="1:20">
      <c r="A131" s="68"/>
      <c r="B131" s="68"/>
      <c r="C131" s="68"/>
      <c r="D131" s="68"/>
      <c r="E131" s="68"/>
      <c r="F131" s="68"/>
      <c r="G131" s="68"/>
      <c r="H131" s="68"/>
      <c r="I131" s="68"/>
      <c r="J131" s="68"/>
      <c r="K131" s="68"/>
      <c r="L131" s="68"/>
      <c r="M131" s="301"/>
      <c r="N131" s="68"/>
      <c r="O131" s="68"/>
      <c r="P131" s="68"/>
      <c r="Q131" s="68"/>
      <c r="R131" s="68"/>
      <c r="S131" s="68"/>
      <c r="T131" s="68"/>
    </row>
    <row r="132" spans="1:20">
      <c r="A132" s="68"/>
      <c r="B132" s="68"/>
      <c r="C132" s="68"/>
      <c r="D132" s="68"/>
      <c r="E132" s="68"/>
      <c r="F132" s="68"/>
      <c r="G132" s="68"/>
      <c r="H132" s="68"/>
      <c r="I132" s="68"/>
      <c r="J132" s="68"/>
      <c r="K132" s="68"/>
      <c r="L132" s="68"/>
      <c r="M132" s="301"/>
      <c r="N132" s="68"/>
      <c r="O132" s="68"/>
      <c r="P132" s="68"/>
      <c r="Q132" s="68"/>
      <c r="R132" s="68"/>
      <c r="S132" s="68"/>
      <c r="T132" s="68"/>
    </row>
    <row r="133" spans="1:20">
      <c r="A133" s="68"/>
      <c r="B133" s="68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301"/>
      <c r="N133" s="68"/>
      <c r="O133" s="68"/>
      <c r="P133" s="68"/>
      <c r="Q133" s="68"/>
      <c r="R133" s="68"/>
      <c r="S133" s="68"/>
      <c r="T133" s="68"/>
    </row>
    <row r="134" spans="1:20">
      <c r="A134" s="68"/>
      <c r="B134" s="68"/>
      <c r="C134" s="68"/>
      <c r="D134" s="68"/>
      <c r="E134" s="68"/>
      <c r="F134" s="68"/>
      <c r="G134" s="68"/>
      <c r="H134" s="68"/>
      <c r="I134" s="68"/>
      <c r="J134" s="68"/>
      <c r="K134" s="68"/>
      <c r="L134" s="68"/>
      <c r="M134" s="301"/>
      <c r="N134" s="68"/>
      <c r="O134" s="68"/>
      <c r="P134" s="68"/>
      <c r="Q134" s="68"/>
      <c r="R134" s="68"/>
      <c r="S134" s="68"/>
      <c r="T134" s="68"/>
    </row>
    <row r="135" spans="1:20">
      <c r="A135" s="68"/>
      <c r="B135" s="68"/>
      <c r="C135" s="68"/>
      <c r="D135" s="68"/>
      <c r="E135" s="68"/>
      <c r="F135" s="68"/>
      <c r="G135" s="68"/>
      <c r="H135" s="68"/>
      <c r="I135" s="68"/>
      <c r="J135" s="68"/>
      <c r="K135" s="68"/>
      <c r="L135" s="68"/>
      <c r="M135" s="301"/>
      <c r="N135" s="68"/>
      <c r="O135" s="68"/>
      <c r="P135" s="68"/>
      <c r="Q135" s="68"/>
      <c r="R135" s="68"/>
      <c r="S135" s="68"/>
      <c r="T135" s="68"/>
    </row>
    <row r="136" spans="1:20">
      <c r="A136" s="68"/>
      <c r="B136" s="68"/>
      <c r="C136" s="68"/>
      <c r="D136" s="68"/>
      <c r="E136" s="68"/>
      <c r="F136" s="68"/>
      <c r="G136" s="68"/>
      <c r="H136" s="68"/>
      <c r="I136" s="68"/>
      <c r="J136" s="68"/>
      <c r="K136" s="68"/>
      <c r="L136" s="68"/>
      <c r="M136" s="301"/>
      <c r="N136" s="68"/>
      <c r="O136" s="68"/>
      <c r="P136" s="68"/>
      <c r="Q136" s="68"/>
      <c r="R136" s="68"/>
      <c r="S136" s="68"/>
      <c r="T136" s="68"/>
    </row>
    <row r="137" spans="1:20">
      <c r="A137" s="68"/>
      <c r="B137" s="68"/>
      <c r="C137" s="68"/>
      <c r="D137" s="68"/>
      <c r="E137" s="68"/>
      <c r="F137" s="68"/>
      <c r="G137" s="68"/>
      <c r="H137" s="68"/>
      <c r="I137" s="68"/>
      <c r="J137" s="68"/>
      <c r="K137" s="68"/>
      <c r="L137" s="68"/>
      <c r="M137" s="301"/>
      <c r="N137" s="68"/>
      <c r="O137" s="68"/>
      <c r="P137" s="68"/>
      <c r="Q137" s="68"/>
      <c r="R137" s="68"/>
      <c r="S137" s="68"/>
      <c r="T137" s="68"/>
    </row>
    <row r="138" spans="1:20">
      <c r="A138" s="68"/>
      <c r="B138" s="68"/>
      <c r="C138" s="68"/>
      <c r="D138" s="68"/>
      <c r="E138" s="68"/>
      <c r="F138" s="68"/>
      <c r="G138" s="68"/>
      <c r="H138" s="68"/>
      <c r="I138" s="68"/>
      <c r="J138" s="68"/>
      <c r="K138" s="68"/>
      <c r="L138" s="68"/>
      <c r="M138" s="301"/>
      <c r="N138" s="68"/>
      <c r="O138" s="68"/>
      <c r="P138" s="68"/>
      <c r="Q138" s="68"/>
      <c r="R138" s="68"/>
      <c r="S138" s="68"/>
      <c r="T138" s="68"/>
    </row>
    <row r="139" spans="1:20">
      <c r="A139" s="68"/>
      <c r="B139" s="68"/>
      <c r="C139" s="68"/>
      <c r="D139" s="68"/>
      <c r="E139" s="68"/>
      <c r="F139" s="68"/>
      <c r="G139" s="68"/>
      <c r="H139" s="68"/>
      <c r="I139" s="68"/>
      <c r="J139" s="68"/>
      <c r="K139" s="68"/>
      <c r="L139" s="68"/>
      <c r="M139" s="301"/>
      <c r="N139" s="68"/>
      <c r="O139" s="68"/>
      <c r="P139" s="68"/>
      <c r="Q139" s="68"/>
      <c r="R139" s="68"/>
      <c r="S139" s="68"/>
      <c r="T139" s="68"/>
    </row>
    <row r="140" spans="1:20">
      <c r="A140" s="68"/>
      <c r="B140" s="68"/>
      <c r="C140" s="68"/>
      <c r="D140" s="68"/>
      <c r="E140" s="68"/>
      <c r="F140" s="68"/>
      <c r="G140" s="68"/>
      <c r="H140" s="68"/>
      <c r="I140" s="68"/>
      <c r="J140" s="68"/>
      <c r="K140" s="68"/>
      <c r="L140" s="68"/>
      <c r="M140" s="301"/>
      <c r="N140" s="68"/>
      <c r="O140" s="68"/>
      <c r="P140" s="68"/>
      <c r="Q140" s="68"/>
      <c r="R140" s="68"/>
      <c r="S140" s="68"/>
      <c r="T140" s="68"/>
    </row>
    <row r="141" spans="1:20">
      <c r="A141" s="68"/>
      <c r="B141" s="68"/>
      <c r="C141" s="68"/>
      <c r="D141" s="68"/>
      <c r="E141" s="68"/>
      <c r="F141" s="68"/>
      <c r="G141" s="68"/>
      <c r="H141" s="68"/>
      <c r="I141" s="68"/>
      <c r="J141" s="68"/>
      <c r="K141" s="68"/>
      <c r="L141" s="68"/>
      <c r="M141" s="301"/>
      <c r="N141" s="68"/>
      <c r="O141" s="68"/>
      <c r="P141" s="68"/>
      <c r="Q141" s="68"/>
      <c r="R141" s="68"/>
      <c r="S141" s="68"/>
      <c r="T141" s="68"/>
    </row>
    <row r="142" spans="1:20">
      <c r="A142" s="68"/>
      <c r="B142" s="68"/>
      <c r="C142" s="68"/>
      <c r="D142" s="68"/>
      <c r="E142" s="68"/>
      <c r="F142" s="68"/>
      <c r="G142" s="68"/>
      <c r="H142" s="68"/>
      <c r="I142" s="68"/>
      <c r="J142" s="68"/>
      <c r="K142" s="68"/>
      <c r="L142" s="68"/>
      <c r="M142" s="301"/>
      <c r="N142" s="68"/>
      <c r="O142" s="68"/>
      <c r="P142" s="68"/>
      <c r="Q142" s="68"/>
      <c r="R142" s="68"/>
      <c r="S142" s="68"/>
      <c r="T142" s="68"/>
    </row>
    <row r="143" spans="1:20">
      <c r="A143" s="68"/>
      <c r="B143" s="68"/>
      <c r="C143" s="68"/>
      <c r="D143" s="68"/>
      <c r="E143" s="68"/>
      <c r="F143" s="68"/>
      <c r="G143" s="68"/>
      <c r="H143" s="68"/>
      <c r="I143" s="68"/>
      <c r="J143" s="68"/>
      <c r="K143" s="68"/>
      <c r="L143" s="68"/>
      <c r="M143" s="301"/>
      <c r="N143" s="68"/>
      <c r="O143" s="68"/>
      <c r="P143" s="68"/>
      <c r="Q143" s="68"/>
      <c r="R143" s="68"/>
      <c r="S143" s="68"/>
      <c r="T143" s="68"/>
    </row>
    <row r="144" spans="1:20">
      <c r="A144" s="68"/>
      <c r="B144" s="68"/>
      <c r="C144" s="68"/>
      <c r="D144" s="68"/>
      <c r="E144" s="68"/>
      <c r="F144" s="68"/>
      <c r="G144" s="68"/>
      <c r="H144" s="68"/>
      <c r="I144" s="68"/>
      <c r="J144" s="68"/>
      <c r="K144" s="68"/>
      <c r="L144" s="68"/>
      <c r="M144" s="301"/>
      <c r="N144" s="68"/>
      <c r="O144" s="68"/>
      <c r="P144" s="68"/>
      <c r="Q144" s="68"/>
      <c r="R144" s="68"/>
      <c r="S144" s="68"/>
      <c r="T144" s="68"/>
    </row>
    <row r="145" spans="1:20">
      <c r="A145" s="68"/>
      <c r="B145" s="68"/>
      <c r="C145" s="68"/>
      <c r="D145" s="68"/>
      <c r="E145" s="68"/>
      <c r="F145" s="68"/>
      <c r="G145" s="68"/>
      <c r="H145" s="68"/>
      <c r="I145" s="68"/>
      <c r="J145" s="68"/>
      <c r="K145" s="68"/>
      <c r="L145" s="68"/>
      <c r="M145" s="301"/>
      <c r="N145" s="68"/>
      <c r="O145" s="68"/>
      <c r="P145" s="68"/>
      <c r="Q145" s="68"/>
      <c r="R145" s="68"/>
      <c r="S145" s="68"/>
      <c r="T145" s="68"/>
    </row>
    <row r="146" spans="1:20">
      <c r="A146" s="68"/>
      <c r="B146" s="68"/>
      <c r="C146" s="68"/>
      <c r="D146" s="68"/>
      <c r="E146" s="68"/>
      <c r="F146" s="68"/>
      <c r="G146" s="68"/>
      <c r="H146" s="68"/>
      <c r="I146" s="68"/>
      <c r="J146" s="68"/>
      <c r="K146" s="68"/>
      <c r="L146" s="68"/>
      <c r="M146" s="301"/>
      <c r="N146" s="68"/>
      <c r="O146" s="68"/>
      <c r="P146" s="68"/>
      <c r="Q146" s="68"/>
      <c r="R146" s="68"/>
      <c r="S146" s="68"/>
      <c r="T146" s="68"/>
    </row>
    <row r="147" spans="1:20">
      <c r="A147" s="68"/>
      <c r="B147" s="68"/>
      <c r="C147" s="68"/>
      <c r="D147" s="68"/>
      <c r="E147" s="68"/>
      <c r="F147" s="68"/>
      <c r="G147" s="68"/>
      <c r="H147" s="68"/>
      <c r="I147" s="68"/>
      <c r="J147" s="68"/>
      <c r="K147" s="68"/>
      <c r="L147" s="68"/>
      <c r="M147" s="301"/>
      <c r="N147" s="68"/>
      <c r="O147" s="68"/>
      <c r="P147" s="68"/>
      <c r="Q147" s="68"/>
      <c r="R147" s="68"/>
      <c r="S147" s="68"/>
      <c r="T147" s="68"/>
    </row>
    <row r="148" spans="1:20">
      <c r="A148" s="68"/>
      <c r="B148" s="68"/>
      <c r="C148" s="68"/>
      <c r="D148" s="68"/>
      <c r="E148" s="68"/>
      <c r="F148" s="68"/>
      <c r="G148" s="68"/>
      <c r="H148" s="68"/>
      <c r="I148" s="68"/>
      <c r="J148" s="68"/>
      <c r="K148" s="68"/>
      <c r="L148" s="68"/>
      <c r="M148" s="301"/>
      <c r="N148" s="68"/>
      <c r="O148" s="68"/>
      <c r="P148" s="68"/>
      <c r="Q148" s="68"/>
      <c r="R148" s="68"/>
      <c r="S148" s="68"/>
      <c r="T148" s="68"/>
    </row>
    <row r="149" spans="1:20">
      <c r="A149" s="68"/>
      <c r="B149" s="68"/>
      <c r="C149" s="68"/>
      <c r="D149" s="68"/>
      <c r="E149" s="68"/>
      <c r="F149" s="68"/>
      <c r="G149" s="68"/>
      <c r="H149" s="68"/>
      <c r="I149" s="68"/>
      <c r="J149" s="68"/>
      <c r="K149" s="68"/>
      <c r="L149" s="68"/>
      <c r="M149" s="301"/>
      <c r="N149" s="68"/>
      <c r="O149" s="68"/>
      <c r="P149" s="68"/>
      <c r="Q149" s="68"/>
      <c r="R149" s="68"/>
      <c r="S149" s="68"/>
      <c r="T149" s="68"/>
    </row>
    <row r="150" spans="1:20">
      <c r="A150" s="68"/>
      <c r="B150" s="68"/>
      <c r="C150" s="68"/>
      <c r="D150" s="68"/>
      <c r="E150" s="68"/>
      <c r="F150" s="68"/>
      <c r="G150" s="68"/>
      <c r="H150" s="68"/>
      <c r="I150" s="68"/>
      <c r="J150" s="68"/>
      <c r="K150" s="68"/>
      <c r="L150" s="68"/>
      <c r="M150" s="301"/>
      <c r="N150" s="68"/>
      <c r="O150" s="68"/>
      <c r="P150" s="68"/>
      <c r="Q150" s="68"/>
      <c r="R150" s="68"/>
      <c r="S150" s="68"/>
      <c r="T150" s="68"/>
    </row>
    <row r="151" spans="1:20">
      <c r="A151" s="68"/>
      <c r="B151" s="68"/>
      <c r="C151" s="68"/>
      <c r="D151" s="68"/>
      <c r="E151" s="68"/>
      <c r="F151" s="68"/>
      <c r="G151" s="68"/>
      <c r="H151" s="68"/>
      <c r="I151" s="68"/>
      <c r="J151" s="68"/>
      <c r="K151" s="68"/>
      <c r="L151" s="68"/>
      <c r="M151" s="301"/>
      <c r="N151" s="68"/>
      <c r="O151" s="68"/>
      <c r="P151" s="68"/>
      <c r="Q151" s="68"/>
      <c r="R151" s="68"/>
      <c r="S151" s="68"/>
      <c r="T151" s="68"/>
    </row>
    <row r="152" spans="1:20">
      <c r="A152" s="68"/>
      <c r="B152" s="68"/>
      <c r="C152" s="68"/>
      <c r="D152" s="68"/>
      <c r="E152" s="68"/>
      <c r="F152" s="68"/>
      <c r="G152" s="68"/>
      <c r="H152" s="68"/>
      <c r="I152" s="68"/>
      <c r="J152" s="68"/>
      <c r="K152" s="68"/>
      <c r="L152" s="68"/>
      <c r="M152" s="301"/>
      <c r="N152" s="68"/>
      <c r="O152" s="68"/>
      <c r="P152" s="68"/>
      <c r="Q152" s="68"/>
      <c r="R152" s="68"/>
      <c r="S152" s="68"/>
      <c r="T152" s="68"/>
    </row>
    <row r="153" spans="1:20">
      <c r="A153" s="68"/>
      <c r="B153" s="68"/>
      <c r="C153" s="68"/>
      <c r="D153" s="68"/>
      <c r="E153" s="68"/>
      <c r="F153" s="68"/>
      <c r="G153" s="68"/>
      <c r="H153" s="68"/>
      <c r="I153" s="68"/>
      <c r="J153" s="68"/>
      <c r="K153" s="68"/>
      <c r="L153" s="68"/>
      <c r="M153" s="301"/>
      <c r="N153" s="68"/>
      <c r="O153" s="68"/>
      <c r="P153" s="68"/>
      <c r="Q153" s="68"/>
      <c r="R153" s="68"/>
      <c r="S153" s="68"/>
      <c r="T153" s="68"/>
    </row>
    <row r="154" spans="1:20">
      <c r="A154" s="68"/>
      <c r="B154" s="68"/>
      <c r="C154" s="68"/>
      <c r="D154" s="68"/>
      <c r="E154" s="68"/>
      <c r="F154" s="68"/>
      <c r="G154" s="68"/>
      <c r="H154" s="68"/>
      <c r="I154" s="68"/>
      <c r="J154" s="68"/>
      <c r="K154" s="68"/>
      <c r="L154" s="68"/>
      <c r="M154" s="301"/>
      <c r="N154" s="68"/>
      <c r="O154" s="68"/>
      <c r="P154" s="68"/>
      <c r="Q154" s="68"/>
      <c r="R154" s="68"/>
      <c r="S154" s="68"/>
      <c r="T154" s="68"/>
    </row>
    <row r="155" spans="1:20">
      <c r="A155" s="68"/>
      <c r="B155" s="68"/>
      <c r="C155" s="68"/>
      <c r="D155" s="68"/>
      <c r="E155" s="68"/>
      <c r="F155" s="68"/>
      <c r="G155" s="68"/>
      <c r="H155" s="68"/>
      <c r="I155" s="68"/>
      <c r="J155" s="68"/>
      <c r="K155" s="68"/>
      <c r="L155" s="68"/>
      <c r="M155" s="301"/>
      <c r="N155" s="68"/>
      <c r="O155" s="68"/>
      <c r="P155" s="68"/>
      <c r="Q155" s="68"/>
      <c r="R155" s="68"/>
      <c r="S155" s="68"/>
      <c r="T155" s="68"/>
    </row>
    <row r="156" spans="1:20">
      <c r="A156" s="68"/>
      <c r="B156" s="68"/>
      <c r="C156" s="68"/>
      <c r="D156" s="68"/>
      <c r="E156" s="68"/>
      <c r="F156" s="68"/>
      <c r="G156" s="68"/>
      <c r="H156" s="68"/>
      <c r="I156" s="68"/>
      <c r="J156" s="68"/>
      <c r="K156" s="68"/>
      <c r="L156" s="68"/>
      <c r="M156" s="301"/>
      <c r="N156" s="68"/>
      <c r="O156" s="68"/>
      <c r="P156" s="68"/>
      <c r="Q156" s="68"/>
      <c r="R156" s="68"/>
      <c r="S156" s="68"/>
      <c r="T156" s="68"/>
    </row>
    <row r="157" spans="1:20">
      <c r="A157" s="68"/>
      <c r="B157" s="68"/>
      <c r="C157" s="68"/>
      <c r="D157" s="68"/>
      <c r="E157" s="68"/>
      <c r="F157" s="68"/>
      <c r="G157" s="68"/>
      <c r="H157" s="68"/>
      <c r="I157" s="68"/>
      <c r="J157" s="68"/>
      <c r="K157" s="68"/>
      <c r="L157" s="68"/>
      <c r="M157" s="301"/>
      <c r="N157" s="68"/>
      <c r="O157" s="68"/>
      <c r="P157" s="68"/>
      <c r="Q157" s="68"/>
      <c r="R157" s="68"/>
      <c r="S157" s="68"/>
      <c r="T157" s="68"/>
    </row>
    <row r="158" spans="1:20">
      <c r="A158" s="68"/>
      <c r="B158" s="68"/>
      <c r="C158" s="68"/>
      <c r="D158" s="68"/>
      <c r="E158" s="68"/>
      <c r="F158" s="68"/>
      <c r="G158" s="68"/>
      <c r="H158" s="68"/>
      <c r="I158" s="68"/>
      <c r="J158" s="68"/>
      <c r="K158" s="68"/>
      <c r="L158" s="68"/>
      <c r="M158" s="301"/>
      <c r="N158" s="68"/>
      <c r="O158" s="68"/>
      <c r="P158" s="68"/>
      <c r="Q158" s="68"/>
      <c r="R158" s="68"/>
      <c r="S158" s="68"/>
      <c r="T158" s="68"/>
    </row>
    <row r="159" spans="1:20">
      <c r="A159" s="68"/>
      <c r="B159" s="68"/>
      <c r="C159" s="68"/>
      <c r="D159" s="68"/>
      <c r="E159" s="68"/>
      <c r="F159" s="68"/>
      <c r="G159" s="68"/>
      <c r="H159" s="68"/>
      <c r="I159" s="68"/>
      <c r="J159" s="68"/>
      <c r="K159" s="68"/>
      <c r="L159" s="68"/>
      <c r="M159" s="301"/>
      <c r="N159" s="68"/>
      <c r="O159" s="68"/>
      <c r="P159" s="68"/>
      <c r="Q159" s="68"/>
      <c r="R159" s="68"/>
      <c r="S159" s="68"/>
      <c r="T159" s="68"/>
    </row>
    <row r="160" spans="1:20">
      <c r="A160" s="68"/>
      <c r="B160" s="68"/>
      <c r="C160" s="68"/>
      <c r="D160" s="68"/>
      <c r="E160" s="68"/>
      <c r="F160" s="68"/>
      <c r="G160" s="68"/>
      <c r="H160" s="68"/>
      <c r="I160" s="68"/>
      <c r="J160" s="68"/>
      <c r="K160" s="68"/>
      <c r="L160" s="68"/>
      <c r="M160" s="301"/>
      <c r="N160" s="68"/>
      <c r="O160" s="68"/>
      <c r="P160" s="68"/>
      <c r="Q160" s="68"/>
      <c r="R160" s="68"/>
      <c r="S160" s="68"/>
      <c r="T160" s="68"/>
    </row>
    <row r="161" spans="1:20">
      <c r="A161" s="68"/>
      <c r="B161" s="68"/>
      <c r="C161" s="68"/>
      <c r="D161" s="68"/>
      <c r="E161" s="68"/>
      <c r="F161" s="68"/>
      <c r="G161" s="68"/>
      <c r="H161" s="68"/>
      <c r="I161" s="68"/>
      <c r="J161" s="68"/>
      <c r="K161" s="68"/>
      <c r="L161" s="68"/>
      <c r="M161" s="301"/>
      <c r="N161" s="68"/>
      <c r="O161" s="68"/>
      <c r="P161" s="68"/>
      <c r="Q161" s="68"/>
      <c r="R161" s="68"/>
      <c r="S161" s="68"/>
      <c r="T161" s="68"/>
    </row>
    <row r="162" spans="1:20">
      <c r="A162" s="68"/>
      <c r="B162" s="68"/>
      <c r="C162" s="68"/>
      <c r="D162" s="68"/>
      <c r="E162" s="68"/>
      <c r="F162" s="68"/>
      <c r="G162" s="68"/>
      <c r="H162" s="68"/>
      <c r="I162" s="68"/>
      <c r="J162" s="68"/>
      <c r="K162" s="68"/>
      <c r="L162" s="68"/>
      <c r="M162" s="301"/>
      <c r="N162" s="68"/>
      <c r="O162" s="68"/>
      <c r="P162" s="68"/>
      <c r="Q162" s="68"/>
      <c r="R162" s="68"/>
      <c r="S162" s="68"/>
      <c r="T162" s="68"/>
    </row>
    <row r="163" spans="1:20">
      <c r="A163" s="68"/>
      <c r="B163" s="68"/>
      <c r="C163" s="68"/>
      <c r="D163" s="68"/>
      <c r="E163" s="68"/>
      <c r="F163" s="68"/>
      <c r="G163" s="68"/>
      <c r="H163" s="68"/>
      <c r="I163" s="68"/>
      <c r="J163" s="68"/>
      <c r="K163" s="68"/>
      <c r="L163" s="68"/>
      <c r="M163" s="301"/>
      <c r="N163" s="68"/>
      <c r="O163" s="68"/>
      <c r="P163" s="68"/>
      <c r="Q163" s="68"/>
      <c r="R163" s="68"/>
      <c r="S163" s="68"/>
      <c r="T163" s="68"/>
    </row>
    <row r="164" spans="1:20">
      <c r="A164" s="68"/>
      <c r="B164" s="68"/>
      <c r="C164" s="68"/>
      <c r="D164" s="68"/>
      <c r="E164" s="68"/>
      <c r="F164" s="68"/>
      <c r="G164" s="68"/>
      <c r="H164" s="68"/>
      <c r="I164" s="68"/>
      <c r="J164" s="68"/>
      <c r="K164" s="68"/>
      <c r="L164" s="68"/>
      <c r="M164" s="301"/>
      <c r="N164" s="68"/>
      <c r="O164" s="68"/>
      <c r="P164" s="68"/>
      <c r="Q164" s="68"/>
      <c r="R164" s="68"/>
      <c r="S164" s="68"/>
      <c r="T164" s="68"/>
    </row>
    <row r="165" spans="1:20">
      <c r="A165" s="68"/>
      <c r="B165" s="68"/>
      <c r="C165" s="68"/>
      <c r="D165" s="68"/>
      <c r="E165" s="68"/>
      <c r="F165" s="68"/>
      <c r="G165" s="68"/>
      <c r="H165" s="68"/>
      <c r="I165" s="68"/>
      <c r="J165" s="68"/>
      <c r="K165" s="68"/>
      <c r="L165" s="68"/>
      <c r="M165" s="301"/>
      <c r="N165" s="68"/>
      <c r="O165" s="68"/>
      <c r="P165" s="68"/>
      <c r="Q165" s="68"/>
      <c r="R165" s="68"/>
      <c r="S165" s="68"/>
      <c r="T165" s="68"/>
    </row>
    <row r="166" spans="1:20">
      <c r="A166" s="68"/>
      <c r="B166" s="68"/>
      <c r="C166" s="68"/>
      <c r="D166" s="68"/>
      <c r="E166" s="68"/>
      <c r="F166" s="68"/>
      <c r="G166" s="68"/>
      <c r="H166" s="68"/>
      <c r="I166" s="68"/>
      <c r="J166" s="68"/>
      <c r="K166" s="68"/>
      <c r="L166" s="68"/>
      <c r="M166" s="301"/>
      <c r="N166" s="68"/>
      <c r="O166" s="68"/>
      <c r="P166" s="68"/>
      <c r="Q166" s="68"/>
      <c r="R166" s="68"/>
      <c r="S166" s="68"/>
      <c r="T166" s="68"/>
    </row>
    <row r="167" spans="1:20">
      <c r="A167" s="68"/>
      <c r="B167" s="68"/>
      <c r="C167" s="68"/>
      <c r="D167" s="68"/>
      <c r="E167" s="68"/>
      <c r="F167" s="68"/>
      <c r="G167" s="68"/>
      <c r="H167" s="68"/>
      <c r="I167" s="68"/>
      <c r="J167" s="68"/>
      <c r="K167" s="68"/>
      <c r="L167" s="68"/>
      <c r="M167" s="301"/>
      <c r="N167" s="68"/>
      <c r="O167" s="68"/>
      <c r="P167" s="68"/>
      <c r="Q167" s="68"/>
      <c r="R167" s="68"/>
      <c r="S167" s="68"/>
      <c r="T167" s="68"/>
    </row>
    <row r="168" spans="1:20">
      <c r="A168" s="68"/>
      <c r="B168" s="68"/>
      <c r="C168" s="68"/>
      <c r="D168" s="68"/>
      <c r="E168" s="68"/>
      <c r="F168" s="68"/>
      <c r="G168" s="68"/>
      <c r="H168" s="68"/>
      <c r="I168" s="68"/>
      <c r="J168" s="68"/>
      <c r="K168" s="68"/>
      <c r="L168" s="68"/>
      <c r="M168" s="301"/>
      <c r="N168" s="68"/>
      <c r="O168" s="68"/>
      <c r="P168" s="68"/>
      <c r="Q168" s="68"/>
      <c r="R168" s="68"/>
      <c r="S168" s="68"/>
      <c r="T168" s="68"/>
    </row>
    <row r="169" spans="1:20">
      <c r="A169" s="68"/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301"/>
      <c r="N169" s="68"/>
      <c r="O169" s="68"/>
      <c r="P169" s="68"/>
      <c r="Q169" s="68"/>
      <c r="R169" s="68"/>
      <c r="S169" s="68"/>
      <c r="T169" s="68"/>
    </row>
    <row r="170" spans="1:20">
      <c r="A170" s="68"/>
      <c r="B170" s="68"/>
      <c r="C170" s="68"/>
      <c r="D170" s="68"/>
      <c r="E170" s="68"/>
      <c r="F170" s="68"/>
      <c r="G170" s="68"/>
      <c r="H170" s="68"/>
      <c r="I170" s="68"/>
      <c r="J170" s="68"/>
      <c r="K170" s="68"/>
      <c r="L170" s="68"/>
      <c r="M170" s="301"/>
      <c r="N170" s="68"/>
      <c r="O170" s="68"/>
      <c r="P170" s="68"/>
      <c r="Q170" s="68"/>
      <c r="R170" s="68"/>
      <c r="S170" s="68"/>
      <c r="T170" s="68"/>
    </row>
    <row r="171" spans="1:20">
      <c r="A171" s="68"/>
      <c r="B171" s="68"/>
      <c r="C171" s="68"/>
      <c r="D171" s="68"/>
      <c r="E171" s="68"/>
      <c r="F171" s="68"/>
      <c r="G171" s="68"/>
      <c r="H171" s="68"/>
      <c r="I171" s="68"/>
      <c r="J171" s="68"/>
      <c r="K171" s="68"/>
      <c r="L171" s="68"/>
      <c r="M171" s="301"/>
      <c r="N171" s="68"/>
      <c r="O171" s="68"/>
      <c r="P171" s="68"/>
      <c r="Q171" s="68"/>
      <c r="R171" s="68"/>
      <c r="S171" s="68"/>
      <c r="T171" s="68"/>
    </row>
    <row r="172" spans="1:20">
      <c r="A172" s="68"/>
      <c r="B172" s="68"/>
      <c r="C172" s="68"/>
      <c r="D172" s="68"/>
      <c r="E172" s="68"/>
      <c r="F172" s="68"/>
      <c r="G172" s="68"/>
      <c r="H172" s="68"/>
      <c r="I172" s="68"/>
      <c r="J172" s="68"/>
      <c r="K172" s="68"/>
      <c r="L172" s="68"/>
      <c r="M172" s="301"/>
      <c r="N172" s="68"/>
      <c r="O172" s="68"/>
      <c r="P172" s="68"/>
      <c r="Q172" s="68"/>
      <c r="R172" s="68"/>
      <c r="S172" s="68"/>
      <c r="T172" s="68"/>
    </row>
    <row r="173" spans="1:20">
      <c r="A173" s="68"/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301"/>
      <c r="N173" s="68"/>
      <c r="O173" s="68"/>
      <c r="P173" s="68"/>
      <c r="Q173" s="68"/>
      <c r="R173" s="68"/>
      <c r="S173" s="68"/>
      <c r="T173" s="68"/>
    </row>
    <row r="174" spans="1:20">
      <c r="A174" s="68"/>
      <c r="B174" s="68"/>
      <c r="C174" s="68"/>
      <c r="D174" s="68"/>
      <c r="E174" s="68"/>
      <c r="F174" s="68"/>
      <c r="G174" s="68"/>
      <c r="H174" s="68"/>
      <c r="I174" s="68"/>
      <c r="J174" s="68"/>
      <c r="K174" s="68"/>
      <c r="L174" s="68"/>
      <c r="M174" s="301"/>
      <c r="N174" s="68"/>
      <c r="O174" s="68"/>
      <c r="P174" s="68"/>
      <c r="Q174" s="68"/>
      <c r="R174" s="68"/>
      <c r="S174" s="68"/>
      <c r="T174" s="68"/>
    </row>
    <row r="175" spans="1:20">
      <c r="A175" s="68"/>
      <c r="B175" s="68"/>
      <c r="C175" s="68"/>
      <c r="D175" s="68"/>
      <c r="E175" s="68"/>
      <c r="F175" s="68"/>
      <c r="G175" s="68"/>
      <c r="H175" s="68"/>
      <c r="I175" s="68"/>
      <c r="J175" s="68"/>
      <c r="K175" s="68"/>
      <c r="L175" s="68"/>
      <c r="M175" s="301"/>
      <c r="N175" s="68"/>
      <c r="O175" s="68"/>
      <c r="P175" s="68"/>
      <c r="Q175" s="68"/>
      <c r="R175" s="68"/>
      <c r="S175" s="68"/>
      <c r="T175" s="68"/>
    </row>
    <row r="176" spans="1:20">
      <c r="A176" s="68"/>
      <c r="B176" s="68"/>
      <c r="C176" s="68"/>
      <c r="D176" s="68"/>
      <c r="E176" s="68"/>
      <c r="F176" s="68"/>
      <c r="G176" s="68"/>
      <c r="H176" s="68"/>
      <c r="I176" s="68"/>
      <c r="J176" s="68"/>
      <c r="K176" s="68"/>
      <c r="L176" s="68"/>
      <c r="M176" s="301"/>
      <c r="N176" s="68"/>
      <c r="O176" s="68"/>
      <c r="P176" s="68"/>
      <c r="Q176" s="68"/>
      <c r="R176" s="68"/>
      <c r="S176" s="68"/>
      <c r="T176" s="68"/>
    </row>
    <row r="177" spans="1:20">
      <c r="A177" s="68"/>
      <c r="B177" s="68"/>
      <c r="C177" s="68"/>
      <c r="D177" s="68"/>
      <c r="E177" s="68"/>
      <c r="F177" s="68"/>
      <c r="G177" s="68"/>
      <c r="H177" s="68"/>
      <c r="I177" s="68"/>
      <c r="J177" s="68"/>
      <c r="K177" s="68"/>
      <c r="L177" s="68"/>
      <c r="M177" s="301"/>
      <c r="N177" s="68"/>
      <c r="O177" s="68"/>
      <c r="P177" s="68"/>
      <c r="Q177" s="68"/>
      <c r="R177" s="68"/>
      <c r="S177" s="68"/>
      <c r="T177" s="68"/>
    </row>
    <row r="178" spans="1:20">
      <c r="A178" s="68"/>
      <c r="B178" s="68"/>
      <c r="C178" s="68"/>
      <c r="D178" s="68"/>
      <c r="E178" s="68"/>
      <c r="F178" s="68"/>
      <c r="G178" s="68"/>
      <c r="H178" s="68"/>
      <c r="I178" s="68"/>
      <c r="J178" s="68"/>
      <c r="K178" s="68"/>
      <c r="L178" s="68"/>
      <c r="M178" s="301"/>
      <c r="N178" s="68"/>
      <c r="O178" s="68"/>
      <c r="P178" s="68"/>
      <c r="Q178" s="68"/>
      <c r="R178" s="68"/>
      <c r="S178" s="68"/>
      <c r="T178" s="68"/>
    </row>
    <row r="179" spans="1:20">
      <c r="A179" s="68"/>
      <c r="B179" s="68"/>
      <c r="C179" s="68"/>
      <c r="D179" s="68"/>
      <c r="E179" s="68"/>
      <c r="F179" s="68"/>
      <c r="G179" s="68"/>
      <c r="H179" s="68"/>
      <c r="I179" s="68"/>
      <c r="J179" s="68"/>
      <c r="K179" s="68"/>
      <c r="L179" s="68"/>
      <c r="M179" s="301"/>
      <c r="N179" s="68"/>
      <c r="O179" s="68"/>
      <c r="P179" s="68"/>
      <c r="Q179" s="68"/>
      <c r="R179" s="68"/>
      <c r="S179" s="68"/>
      <c r="T179" s="68"/>
    </row>
    <row r="180" spans="1:20">
      <c r="A180" s="68"/>
      <c r="B180" s="68"/>
      <c r="C180" s="68"/>
      <c r="D180" s="68"/>
      <c r="E180" s="68"/>
      <c r="F180" s="68"/>
      <c r="G180" s="68"/>
      <c r="H180" s="68"/>
      <c r="I180" s="68"/>
      <c r="J180" s="68"/>
      <c r="K180" s="68"/>
      <c r="L180" s="68"/>
      <c r="M180" s="301"/>
      <c r="N180" s="68"/>
      <c r="O180" s="68"/>
      <c r="P180" s="68"/>
      <c r="Q180" s="68"/>
      <c r="R180" s="68"/>
      <c r="S180" s="68"/>
      <c r="T180" s="68"/>
    </row>
    <row r="181" spans="1:20">
      <c r="A181" s="68"/>
      <c r="B181" s="68"/>
      <c r="C181" s="68"/>
      <c r="D181" s="68"/>
      <c r="E181" s="68"/>
      <c r="F181" s="68"/>
      <c r="G181" s="68"/>
      <c r="H181" s="68"/>
      <c r="I181" s="68"/>
      <c r="J181" s="68"/>
      <c r="K181" s="68"/>
      <c r="L181" s="68"/>
      <c r="M181" s="301"/>
      <c r="N181" s="68"/>
      <c r="O181" s="68"/>
      <c r="P181" s="68"/>
      <c r="Q181" s="68"/>
      <c r="R181" s="68"/>
      <c r="S181" s="68"/>
      <c r="T181" s="68"/>
    </row>
    <row r="182" spans="1:20">
      <c r="A182" s="68"/>
      <c r="B182" s="68"/>
      <c r="C182" s="68"/>
      <c r="D182" s="68"/>
      <c r="E182" s="68"/>
      <c r="F182" s="68"/>
      <c r="G182" s="68"/>
      <c r="H182" s="68"/>
      <c r="I182" s="68"/>
      <c r="J182" s="68"/>
      <c r="K182" s="68"/>
      <c r="L182" s="68"/>
      <c r="M182" s="301"/>
      <c r="N182" s="68"/>
      <c r="O182" s="68"/>
      <c r="P182" s="68"/>
      <c r="Q182" s="68"/>
      <c r="R182" s="68"/>
      <c r="S182" s="68"/>
      <c r="T182" s="68"/>
    </row>
    <row r="183" spans="1:20">
      <c r="A183" s="68"/>
      <c r="B183" s="68"/>
      <c r="C183" s="68"/>
      <c r="D183" s="68"/>
      <c r="E183" s="68"/>
      <c r="F183" s="68"/>
      <c r="G183" s="68"/>
      <c r="H183" s="68"/>
      <c r="I183" s="68"/>
      <c r="J183" s="68"/>
      <c r="K183" s="68"/>
      <c r="L183" s="68"/>
      <c r="M183" s="301"/>
      <c r="N183" s="68"/>
      <c r="O183" s="68"/>
      <c r="P183" s="68"/>
      <c r="Q183" s="68"/>
      <c r="R183" s="68"/>
      <c r="S183" s="68"/>
      <c r="T183" s="68"/>
    </row>
    <row r="184" spans="1:20">
      <c r="A184" s="68"/>
      <c r="B184" s="68"/>
      <c r="C184" s="68"/>
      <c r="D184" s="68"/>
      <c r="E184" s="68"/>
      <c r="F184" s="68"/>
      <c r="G184" s="68"/>
      <c r="H184" s="68"/>
      <c r="I184" s="68"/>
      <c r="J184" s="68"/>
      <c r="K184" s="68"/>
      <c r="L184" s="68"/>
      <c r="M184" s="301"/>
      <c r="N184" s="68"/>
      <c r="O184" s="68"/>
      <c r="P184" s="68"/>
      <c r="Q184" s="68"/>
      <c r="R184" s="68"/>
      <c r="S184" s="68"/>
      <c r="T184" s="68"/>
    </row>
    <row r="185" spans="1:20">
      <c r="A185" s="68"/>
      <c r="B185" s="68"/>
      <c r="C185" s="68"/>
      <c r="D185" s="68"/>
      <c r="E185" s="68"/>
      <c r="F185" s="68"/>
      <c r="G185" s="68"/>
      <c r="H185" s="68"/>
      <c r="I185" s="68"/>
      <c r="J185" s="68"/>
      <c r="K185" s="68"/>
      <c r="L185" s="68"/>
      <c r="M185" s="301"/>
      <c r="N185" s="68"/>
      <c r="O185" s="68"/>
      <c r="P185" s="68"/>
      <c r="Q185" s="68"/>
      <c r="R185" s="68"/>
      <c r="S185" s="68"/>
      <c r="T185" s="68"/>
    </row>
    <row r="186" spans="1:20">
      <c r="A186" s="68"/>
      <c r="B186" s="68"/>
      <c r="C186" s="68"/>
      <c r="D186" s="68"/>
      <c r="E186" s="68"/>
      <c r="F186" s="68"/>
      <c r="G186" s="68"/>
      <c r="H186" s="68"/>
      <c r="I186" s="68"/>
      <c r="J186" s="68"/>
      <c r="K186" s="68"/>
      <c r="L186" s="68"/>
      <c r="M186" s="301"/>
      <c r="N186" s="68"/>
      <c r="O186" s="68"/>
      <c r="P186" s="68"/>
      <c r="Q186" s="68"/>
      <c r="R186" s="68"/>
      <c r="S186" s="68"/>
      <c r="T186" s="68"/>
    </row>
    <row r="187" spans="1:20">
      <c r="A187" s="68"/>
      <c r="B187" s="68"/>
      <c r="C187" s="68"/>
      <c r="D187" s="68"/>
      <c r="E187" s="68"/>
      <c r="F187" s="68"/>
      <c r="G187" s="68"/>
      <c r="H187" s="68"/>
      <c r="I187" s="68"/>
      <c r="J187" s="68"/>
      <c r="K187" s="68"/>
      <c r="L187" s="68"/>
      <c r="M187" s="301"/>
      <c r="N187" s="68"/>
      <c r="O187" s="68"/>
      <c r="P187" s="68"/>
      <c r="Q187" s="68"/>
      <c r="R187" s="68"/>
      <c r="S187" s="68"/>
      <c r="T187" s="68"/>
    </row>
    <row r="188" spans="1:20">
      <c r="A188" s="68"/>
      <c r="B188" s="68"/>
      <c r="C188" s="68"/>
      <c r="D188" s="68"/>
      <c r="E188" s="68"/>
      <c r="F188" s="68"/>
      <c r="G188" s="68"/>
      <c r="H188" s="68"/>
      <c r="I188" s="68"/>
      <c r="J188" s="68"/>
      <c r="K188" s="68"/>
      <c r="L188" s="68"/>
      <c r="M188" s="301"/>
      <c r="N188" s="68"/>
      <c r="O188" s="68"/>
      <c r="P188" s="68"/>
      <c r="Q188" s="68"/>
      <c r="R188" s="68"/>
      <c r="S188" s="68"/>
      <c r="T188" s="68"/>
    </row>
    <row r="189" spans="1:20">
      <c r="A189" s="68"/>
      <c r="B189" s="68"/>
      <c r="C189" s="68"/>
      <c r="D189" s="68"/>
      <c r="E189" s="68"/>
      <c r="F189" s="68"/>
      <c r="G189" s="68"/>
      <c r="H189" s="68"/>
      <c r="I189" s="68"/>
      <c r="J189" s="68"/>
      <c r="K189" s="68"/>
      <c r="L189" s="68"/>
      <c r="M189" s="301"/>
      <c r="N189" s="68"/>
      <c r="O189" s="68"/>
      <c r="P189" s="68"/>
      <c r="Q189" s="68"/>
      <c r="R189" s="68"/>
      <c r="S189" s="68"/>
      <c r="T189" s="68"/>
    </row>
    <row r="190" spans="1:20">
      <c r="A190" s="68"/>
      <c r="B190" s="68"/>
      <c r="C190" s="68"/>
      <c r="D190" s="68"/>
      <c r="E190" s="68"/>
      <c r="F190" s="68"/>
      <c r="G190" s="68"/>
      <c r="H190" s="68"/>
      <c r="I190" s="68"/>
      <c r="J190" s="68"/>
      <c r="K190" s="68"/>
      <c r="L190" s="68"/>
      <c r="M190" s="301"/>
      <c r="N190" s="68"/>
      <c r="O190" s="68"/>
      <c r="P190" s="68"/>
      <c r="Q190" s="68"/>
      <c r="R190" s="68"/>
      <c r="S190" s="68"/>
      <c r="T190" s="68"/>
    </row>
    <row r="191" spans="1:20">
      <c r="A191" s="68"/>
      <c r="B191" s="68"/>
      <c r="C191" s="68"/>
      <c r="D191" s="68"/>
      <c r="E191" s="68"/>
      <c r="F191" s="68"/>
      <c r="G191" s="68"/>
      <c r="H191" s="68"/>
      <c r="I191" s="68"/>
      <c r="J191" s="68"/>
      <c r="K191" s="68"/>
      <c r="L191" s="68"/>
      <c r="M191" s="301"/>
      <c r="N191" s="68"/>
      <c r="O191" s="68"/>
      <c r="P191" s="68"/>
      <c r="Q191" s="68"/>
      <c r="R191" s="68"/>
      <c r="S191" s="68"/>
      <c r="T191" s="68"/>
    </row>
    <row r="192" spans="1:20">
      <c r="A192" s="68"/>
      <c r="B192" s="68"/>
      <c r="C192" s="68"/>
      <c r="D192" s="68"/>
      <c r="E192" s="68"/>
      <c r="F192" s="68"/>
      <c r="G192" s="68"/>
      <c r="H192" s="68"/>
      <c r="I192" s="68"/>
      <c r="J192" s="68"/>
      <c r="K192" s="68"/>
      <c r="L192" s="68"/>
      <c r="M192" s="301"/>
      <c r="N192" s="68"/>
      <c r="O192" s="68"/>
      <c r="P192" s="68"/>
      <c r="Q192" s="68"/>
      <c r="R192" s="68"/>
      <c r="S192" s="68"/>
      <c r="T192" s="68"/>
    </row>
    <row r="193" spans="1:20">
      <c r="A193" s="68"/>
      <c r="B193" s="68"/>
      <c r="C193" s="68"/>
      <c r="D193" s="68"/>
      <c r="E193" s="68"/>
      <c r="F193" s="68"/>
      <c r="G193" s="68"/>
      <c r="H193" s="68"/>
      <c r="I193" s="68"/>
      <c r="J193" s="68"/>
      <c r="K193" s="68"/>
      <c r="L193" s="68"/>
      <c r="M193" s="301"/>
      <c r="N193" s="68"/>
      <c r="O193" s="68"/>
      <c r="P193" s="68"/>
      <c r="Q193" s="68"/>
      <c r="R193" s="68"/>
      <c r="S193" s="68"/>
      <c r="T193" s="68"/>
    </row>
    <row r="194" spans="1:20">
      <c r="A194" s="68"/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301"/>
      <c r="N194" s="68"/>
      <c r="O194" s="68"/>
      <c r="P194" s="68"/>
      <c r="Q194" s="68"/>
      <c r="R194" s="68"/>
      <c r="S194" s="68"/>
      <c r="T194" s="68"/>
    </row>
    <row r="195" spans="1:20">
      <c r="A195" s="68"/>
      <c r="B195" s="68"/>
      <c r="C195" s="68"/>
      <c r="D195" s="68"/>
      <c r="E195" s="68"/>
      <c r="F195" s="68"/>
      <c r="G195" s="68"/>
      <c r="H195" s="68"/>
      <c r="I195" s="68"/>
      <c r="J195" s="68"/>
      <c r="K195" s="68"/>
      <c r="L195" s="68"/>
      <c r="M195" s="301"/>
      <c r="N195" s="68"/>
      <c r="O195" s="68"/>
      <c r="P195" s="68"/>
      <c r="Q195" s="68"/>
      <c r="R195" s="68"/>
      <c r="S195" s="68"/>
      <c r="T195" s="68"/>
    </row>
    <row r="196" spans="1:20">
      <c r="A196" s="68"/>
      <c r="B196" s="68"/>
      <c r="C196" s="68"/>
      <c r="D196" s="68"/>
      <c r="E196" s="68"/>
      <c r="F196" s="68"/>
      <c r="G196" s="68"/>
      <c r="H196" s="68"/>
      <c r="I196" s="68"/>
      <c r="J196" s="68"/>
      <c r="K196" s="68"/>
      <c r="L196" s="68"/>
      <c r="M196" s="301"/>
      <c r="N196" s="68"/>
      <c r="O196" s="68"/>
      <c r="P196" s="68"/>
      <c r="Q196" s="68"/>
      <c r="R196" s="68"/>
      <c r="S196" s="68"/>
      <c r="T196" s="68"/>
    </row>
    <row r="197" spans="1:20">
      <c r="A197" s="68"/>
      <c r="B197" s="68"/>
      <c r="C197" s="68"/>
      <c r="D197" s="68"/>
      <c r="E197" s="68"/>
      <c r="F197" s="68"/>
      <c r="G197" s="68"/>
      <c r="H197" s="68"/>
      <c r="I197" s="68"/>
      <c r="J197" s="68"/>
      <c r="K197" s="68"/>
      <c r="L197" s="68"/>
      <c r="M197" s="301"/>
      <c r="N197" s="68"/>
      <c r="O197" s="68"/>
      <c r="P197" s="68"/>
      <c r="Q197" s="68"/>
      <c r="R197" s="68"/>
      <c r="S197" s="68"/>
      <c r="T197" s="68"/>
    </row>
    <row r="198" spans="1:20">
      <c r="A198" s="68"/>
      <c r="B198" s="68"/>
      <c r="C198" s="68"/>
      <c r="D198" s="68"/>
      <c r="E198" s="68"/>
      <c r="F198" s="68"/>
      <c r="G198" s="68"/>
      <c r="H198" s="68"/>
      <c r="I198" s="68"/>
      <c r="J198" s="68"/>
      <c r="K198" s="68"/>
      <c r="L198" s="68"/>
      <c r="M198" s="301"/>
      <c r="N198" s="68"/>
      <c r="O198" s="68"/>
      <c r="P198" s="68"/>
      <c r="Q198" s="68"/>
      <c r="R198" s="68"/>
      <c r="S198" s="68"/>
      <c r="T198" s="68"/>
    </row>
    <row r="199" spans="1:20">
      <c r="A199" s="68"/>
      <c r="B199" s="68"/>
      <c r="C199" s="68"/>
      <c r="D199" s="68"/>
      <c r="E199" s="68"/>
      <c r="F199" s="68"/>
      <c r="G199" s="68"/>
      <c r="H199" s="68"/>
      <c r="I199" s="68"/>
      <c r="J199" s="68"/>
      <c r="K199" s="68"/>
      <c r="L199" s="68"/>
      <c r="M199" s="301"/>
      <c r="N199" s="68"/>
      <c r="O199" s="68"/>
      <c r="P199" s="68"/>
      <c r="Q199" s="68"/>
      <c r="R199" s="68"/>
      <c r="S199" s="68"/>
      <c r="T199" s="68"/>
    </row>
    <row r="200" spans="1:20">
      <c r="A200" s="68"/>
      <c r="B200" s="68"/>
      <c r="C200" s="68"/>
      <c r="D200" s="68"/>
      <c r="E200" s="68"/>
      <c r="F200" s="68"/>
      <c r="G200" s="68"/>
      <c r="H200" s="68"/>
      <c r="I200" s="68"/>
      <c r="J200" s="68"/>
      <c r="K200" s="68"/>
      <c r="L200" s="68"/>
      <c r="M200" s="301"/>
      <c r="N200" s="68"/>
      <c r="O200" s="68"/>
      <c r="P200" s="68"/>
      <c r="Q200" s="68"/>
      <c r="R200" s="68"/>
      <c r="S200" s="68"/>
      <c r="T200" s="68"/>
    </row>
    <row r="201" spans="1:20">
      <c r="A201" s="68"/>
      <c r="B201" s="68"/>
      <c r="C201" s="68"/>
      <c r="D201" s="68"/>
      <c r="E201" s="68"/>
      <c r="F201" s="68"/>
      <c r="G201" s="68"/>
      <c r="H201" s="68"/>
      <c r="I201" s="68"/>
      <c r="J201" s="68"/>
      <c r="K201" s="68"/>
      <c r="L201" s="68"/>
      <c r="M201" s="301"/>
      <c r="N201" s="68"/>
      <c r="O201" s="68"/>
      <c r="P201" s="68"/>
      <c r="Q201" s="68"/>
      <c r="R201" s="68"/>
      <c r="S201" s="68"/>
      <c r="T201" s="68"/>
    </row>
    <row r="202" spans="1:20">
      <c r="A202" s="68"/>
      <c r="B202" s="68"/>
      <c r="C202" s="68"/>
      <c r="D202" s="68"/>
      <c r="E202" s="68"/>
      <c r="F202" s="68"/>
      <c r="G202" s="68"/>
      <c r="H202" s="68"/>
      <c r="I202" s="68"/>
      <c r="J202" s="68"/>
      <c r="K202" s="68"/>
      <c r="L202" s="68"/>
      <c r="M202" s="301"/>
      <c r="N202" s="68"/>
      <c r="O202" s="68"/>
      <c r="P202" s="68"/>
      <c r="Q202" s="68"/>
      <c r="R202" s="68"/>
      <c r="S202" s="68"/>
      <c r="T202" s="68"/>
    </row>
    <row r="203" spans="1:20">
      <c r="A203" s="68"/>
      <c r="B203" s="68"/>
      <c r="C203" s="68"/>
      <c r="D203" s="68"/>
      <c r="E203" s="68"/>
      <c r="F203" s="68"/>
      <c r="G203" s="68"/>
      <c r="H203" s="68"/>
      <c r="I203" s="68"/>
      <c r="J203" s="68"/>
      <c r="K203" s="68"/>
      <c r="L203" s="68"/>
      <c r="M203" s="301"/>
      <c r="N203" s="68"/>
      <c r="O203" s="68"/>
      <c r="P203" s="68"/>
      <c r="Q203" s="68"/>
      <c r="R203" s="68"/>
      <c r="S203" s="68"/>
      <c r="T203" s="68"/>
    </row>
    <row r="204" spans="1:20">
      <c r="A204" s="68"/>
      <c r="B204" s="68"/>
      <c r="C204" s="68"/>
      <c r="D204" s="68"/>
      <c r="E204" s="68"/>
      <c r="F204" s="68"/>
      <c r="G204" s="68"/>
      <c r="H204" s="68"/>
      <c r="I204" s="68"/>
      <c r="J204" s="68"/>
      <c r="K204" s="68"/>
      <c r="L204" s="68"/>
      <c r="M204" s="301"/>
      <c r="N204" s="68"/>
      <c r="O204" s="68"/>
      <c r="P204" s="68"/>
      <c r="Q204" s="68"/>
      <c r="R204" s="68"/>
      <c r="S204" s="68"/>
      <c r="T204" s="68"/>
    </row>
    <row r="205" spans="1:20">
      <c r="A205" s="68"/>
      <c r="B205" s="68"/>
      <c r="C205" s="68"/>
      <c r="D205" s="68"/>
      <c r="E205" s="68"/>
      <c r="F205" s="68"/>
      <c r="G205" s="68"/>
      <c r="H205" s="68"/>
      <c r="I205" s="68"/>
      <c r="J205" s="68"/>
      <c r="K205" s="68"/>
      <c r="L205" s="68"/>
      <c r="M205" s="301"/>
      <c r="N205" s="68"/>
      <c r="O205" s="68"/>
      <c r="P205" s="68"/>
      <c r="Q205" s="68"/>
      <c r="R205" s="68"/>
      <c r="S205" s="68"/>
      <c r="T205" s="68"/>
    </row>
    <row r="206" spans="1:20">
      <c r="A206" s="68"/>
      <c r="B206" s="68"/>
      <c r="C206" s="68"/>
      <c r="D206" s="68"/>
      <c r="E206" s="68"/>
      <c r="F206" s="68"/>
      <c r="G206" s="68"/>
      <c r="H206" s="68"/>
      <c r="I206" s="68"/>
      <c r="J206" s="68"/>
      <c r="K206" s="68"/>
      <c r="L206" s="68"/>
      <c r="M206" s="301"/>
      <c r="N206" s="68"/>
      <c r="O206" s="68"/>
      <c r="P206" s="68"/>
      <c r="Q206" s="68"/>
      <c r="R206" s="68"/>
      <c r="S206" s="68"/>
      <c r="T206" s="68"/>
    </row>
    <row r="207" spans="1:20">
      <c r="A207" s="68"/>
      <c r="B207" s="68"/>
      <c r="C207" s="68"/>
      <c r="D207" s="68"/>
      <c r="E207" s="68"/>
      <c r="F207" s="68"/>
      <c r="G207" s="68"/>
      <c r="H207" s="68"/>
      <c r="I207" s="68"/>
      <c r="J207" s="68"/>
      <c r="K207" s="68"/>
      <c r="L207" s="68"/>
      <c r="M207" s="301"/>
      <c r="N207" s="68"/>
      <c r="O207" s="68"/>
      <c r="P207" s="68"/>
      <c r="Q207" s="68"/>
      <c r="R207" s="68"/>
      <c r="S207" s="68"/>
      <c r="T207" s="68"/>
    </row>
    <row r="208" spans="1:20">
      <c r="A208" s="68"/>
      <c r="B208" s="68"/>
      <c r="C208" s="68"/>
      <c r="D208" s="68"/>
      <c r="E208" s="68"/>
      <c r="F208" s="68"/>
      <c r="G208" s="68"/>
      <c r="H208" s="68"/>
      <c r="I208" s="68"/>
      <c r="J208" s="68"/>
      <c r="K208" s="68"/>
      <c r="L208" s="68"/>
      <c r="M208" s="301"/>
      <c r="N208" s="68"/>
      <c r="O208" s="68"/>
      <c r="P208" s="68"/>
      <c r="Q208" s="68"/>
      <c r="R208" s="68"/>
      <c r="S208" s="68"/>
      <c r="T208" s="68"/>
    </row>
    <row r="209" spans="1:20">
      <c r="A209" s="68"/>
      <c r="B209" s="68"/>
      <c r="C209" s="68"/>
      <c r="D209" s="68"/>
      <c r="E209" s="68"/>
      <c r="F209" s="68"/>
      <c r="G209" s="68"/>
      <c r="H209" s="68"/>
      <c r="I209" s="68"/>
      <c r="J209" s="68"/>
      <c r="K209" s="68"/>
      <c r="L209" s="68"/>
      <c r="M209" s="301"/>
      <c r="N209" s="68"/>
      <c r="O209" s="68"/>
      <c r="P209" s="68"/>
      <c r="Q209" s="68"/>
      <c r="R209" s="68"/>
      <c r="S209" s="68"/>
      <c r="T209" s="68"/>
    </row>
    <row r="210" spans="1:20">
      <c r="A210" s="68"/>
      <c r="B210" s="68"/>
      <c r="C210" s="68"/>
      <c r="D210" s="68"/>
      <c r="E210" s="68"/>
      <c r="F210" s="68"/>
      <c r="G210" s="68"/>
      <c r="H210" s="68"/>
      <c r="I210" s="68"/>
      <c r="J210" s="68"/>
      <c r="K210" s="68"/>
      <c r="L210" s="68"/>
      <c r="M210" s="301"/>
      <c r="N210" s="68"/>
      <c r="O210" s="68"/>
      <c r="P210" s="68"/>
      <c r="Q210" s="68"/>
      <c r="R210" s="68"/>
      <c r="S210" s="68"/>
      <c r="T210" s="68"/>
    </row>
    <row r="211" spans="1:20">
      <c r="A211" s="68"/>
      <c r="B211" s="68"/>
      <c r="C211" s="68"/>
      <c r="D211" s="68"/>
      <c r="E211" s="68"/>
      <c r="F211" s="68"/>
      <c r="G211" s="68"/>
      <c r="H211" s="68"/>
      <c r="I211" s="68"/>
      <c r="J211" s="68"/>
      <c r="K211" s="68"/>
      <c r="L211" s="68"/>
      <c r="M211" s="301"/>
      <c r="N211" s="68"/>
      <c r="O211" s="68"/>
      <c r="P211" s="68"/>
      <c r="Q211" s="68"/>
      <c r="R211" s="68"/>
      <c r="S211" s="68"/>
      <c r="T211" s="68"/>
    </row>
    <row r="212" spans="1:20">
      <c r="A212" s="68"/>
      <c r="B212" s="68"/>
      <c r="C212" s="68"/>
      <c r="D212" s="68"/>
      <c r="E212" s="68"/>
      <c r="F212" s="68"/>
      <c r="G212" s="68"/>
      <c r="H212" s="68"/>
      <c r="I212" s="68"/>
      <c r="J212" s="68"/>
      <c r="K212" s="68"/>
      <c r="L212" s="68"/>
      <c r="M212" s="301"/>
      <c r="N212" s="68"/>
      <c r="O212" s="68"/>
      <c r="P212" s="68"/>
      <c r="Q212" s="68"/>
      <c r="R212" s="68"/>
      <c r="S212" s="68"/>
      <c r="T212" s="68"/>
    </row>
    <row r="213" spans="1:20">
      <c r="A213" s="68"/>
      <c r="B213" s="68"/>
      <c r="C213" s="68"/>
      <c r="D213" s="68"/>
      <c r="E213" s="68"/>
      <c r="F213" s="68"/>
      <c r="G213" s="68"/>
      <c r="H213" s="68"/>
      <c r="I213" s="68"/>
      <c r="J213" s="68"/>
      <c r="K213" s="68"/>
      <c r="L213" s="68"/>
      <c r="M213" s="301"/>
      <c r="N213" s="68"/>
      <c r="O213" s="68"/>
      <c r="P213" s="68"/>
      <c r="Q213" s="68"/>
      <c r="R213" s="68"/>
      <c r="S213" s="68"/>
      <c r="T213" s="68"/>
    </row>
    <row r="214" spans="1:20">
      <c r="A214" s="68"/>
      <c r="B214" s="68"/>
      <c r="C214" s="68"/>
      <c r="D214" s="68"/>
      <c r="E214" s="68"/>
      <c r="F214" s="68"/>
      <c r="G214" s="68"/>
      <c r="H214" s="68"/>
      <c r="I214" s="68"/>
      <c r="J214" s="68"/>
      <c r="K214" s="68"/>
      <c r="L214" s="68"/>
      <c r="M214" s="301"/>
      <c r="N214" s="68"/>
      <c r="O214" s="68"/>
      <c r="P214" s="68"/>
      <c r="Q214" s="68"/>
      <c r="R214" s="68"/>
      <c r="S214" s="68"/>
      <c r="T214" s="68"/>
    </row>
    <row r="215" spans="1:20">
      <c r="A215" s="68"/>
      <c r="B215" s="68"/>
      <c r="C215" s="68"/>
      <c r="D215" s="68"/>
      <c r="E215" s="68"/>
      <c r="F215" s="68"/>
      <c r="G215" s="68"/>
      <c r="H215" s="68"/>
      <c r="I215" s="68"/>
      <c r="J215" s="68"/>
      <c r="K215" s="68"/>
      <c r="L215" s="68"/>
      <c r="M215" s="301"/>
      <c r="N215" s="68"/>
      <c r="O215" s="68"/>
      <c r="P215" s="68"/>
      <c r="Q215" s="68"/>
      <c r="R215" s="68"/>
      <c r="S215" s="68"/>
      <c r="T215" s="68"/>
    </row>
    <row r="216" spans="1:20">
      <c r="A216" s="68"/>
      <c r="B216" s="68"/>
      <c r="C216" s="68"/>
      <c r="D216" s="68"/>
      <c r="E216" s="68"/>
      <c r="F216" s="68"/>
      <c r="G216" s="68"/>
      <c r="H216" s="68"/>
      <c r="I216" s="68"/>
      <c r="J216" s="68"/>
      <c r="K216" s="68"/>
      <c r="L216" s="68"/>
      <c r="M216" s="301"/>
      <c r="N216" s="68"/>
      <c r="O216" s="68"/>
      <c r="P216" s="68"/>
      <c r="Q216" s="68"/>
      <c r="R216" s="68"/>
      <c r="S216" s="68"/>
      <c r="T216" s="68"/>
    </row>
    <row r="217" spans="1:20">
      <c r="A217" s="68"/>
      <c r="B217" s="68"/>
      <c r="C217" s="68"/>
      <c r="D217" s="68"/>
      <c r="E217" s="68"/>
      <c r="F217" s="68"/>
      <c r="G217" s="68"/>
      <c r="H217" s="68"/>
      <c r="I217" s="68"/>
      <c r="J217" s="68"/>
      <c r="K217" s="68"/>
      <c r="L217" s="68"/>
      <c r="M217" s="301"/>
      <c r="N217" s="68"/>
      <c r="O217" s="68"/>
      <c r="P217" s="68"/>
      <c r="Q217" s="68"/>
      <c r="R217" s="68"/>
      <c r="S217" s="68"/>
      <c r="T217" s="68"/>
    </row>
    <row r="218" spans="1:20">
      <c r="A218" s="68"/>
      <c r="B218" s="68"/>
      <c r="C218" s="68"/>
      <c r="D218" s="68"/>
      <c r="E218" s="68"/>
      <c r="F218" s="68"/>
      <c r="G218" s="68"/>
      <c r="H218" s="68"/>
      <c r="I218" s="68"/>
      <c r="J218" s="68"/>
      <c r="K218" s="68"/>
      <c r="L218" s="68"/>
      <c r="M218" s="301"/>
      <c r="N218" s="68"/>
      <c r="O218" s="68"/>
      <c r="P218" s="68"/>
      <c r="Q218" s="68"/>
      <c r="R218" s="68"/>
      <c r="S218" s="68"/>
      <c r="T218" s="68"/>
    </row>
    <row r="219" spans="1:20">
      <c r="A219" s="68"/>
      <c r="B219" s="68"/>
      <c r="C219" s="68"/>
      <c r="D219" s="68"/>
      <c r="E219" s="68"/>
      <c r="F219" s="68"/>
      <c r="G219" s="68"/>
      <c r="H219" s="68"/>
      <c r="I219" s="68"/>
      <c r="J219" s="68"/>
      <c r="K219" s="68"/>
      <c r="L219" s="68"/>
      <c r="M219" s="301"/>
      <c r="N219" s="68"/>
      <c r="O219" s="68"/>
      <c r="P219" s="68"/>
      <c r="Q219" s="68"/>
      <c r="R219" s="68"/>
      <c r="S219" s="68"/>
      <c r="T219" s="68"/>
    </row>
    <row r="220" spans="1:20">
      <c r="A220" s="68"/>
      <c r="B220" s="68"/>
      <c r="C220" s="68"/>
      <c r="D220" s="68"/>
      <c r="E220" s="68"/>
      <c r="F220" s="68"/>
      <c r="G220" s="68"/>
      <c r="H220" s="68"/>
      <c r="I220" s="68"/>
      <c r="J220" s="68"/>
      <c r="K220" s="68"/>
      <c r="L220" s="68"/>
      <c r="M220" s="301"/>
      <c r="N220" s="68"/>
      <c r="O220" s="68"/>
      <c r="P220" s="68"/>
      <c r="Q220" s="68"/>
      <c r="R220" s="68"/>
      <c r="S220" s="68"/>
      <c r="T220" s="68"/>
    </row>
    <row r="221" spans="1:20">
      <c r="A221" s="68"/>
      <c r="B221" s="68"/>
      <c r="C221" s="68"/>
      <c r="D221" s="68"/>
      <c r="E221" s="68"/>
      <c r="F221" s="68"/>
      <c r="G221" s="68"/>
      <c r="H221" s="68"/>
      <c r="I221" s="68"/>
      <c r="J221" s="68"/>
      <c r="K221" s="68"/>
      <c r="L221" s="68"/>
      <c r="M221" s="301"/>
      <c r="N221" s="68"/>
      <c r="O221" s="68"/>
      <c r="P221" s="68"/>
      <c r="Q221" s="68"/>
      <c r="R221" s="68"/>
      <c r="S221" s="68"/>
      <c r="T221" s="68"/>
    </row>
    <row r="222" spans="1:20">
      <c r="A222" s="68"/>
      <c r="B222" s="68"/>
      <c r="C222" s="68"/>
      <c r="D222" s="68"/>
      <c r="E222" s="68"/>
      <c r="F222" s="68"/>
      <c r="G222" s="68"/>
      <c r="H222" s="68"/>
      <c r="I222" s="68"/>
      <c r="J222" s="68"/>
      <c r="K222" s="68"/>
      <c r="L222" s="68"/>
      <c r="M222" s="301"/>
      <c r="N222" s="68"/>
      <c r="O222" s="68"/>
      <c r="P222" s="68"/>
      <c r="Q222" s="68"/>
      <c r="R222" s="68"/>
      <c r="S222" s="68"/>
      <c r="T222" s="68"/>
    </row>
    <row r="223" spans="1:20">
      <c r="A223" s="68"/>
      <c r="B223" s="68"/>
      <c r="C223" s="68"/>
      <c r="D223" s="68"/>
      <c r="E223" s="68"/>
      <c r="F223" s="68"/>
      <c r="G223" s="68"/>
      <c r="H223" s="68"/>
      <c r="I223" s="68"/>
      <c r="J223" s="68"/>
      <c r="K223" s="68"/>
      <c r="L223" s="68"/>
      <c r="M223" s="301"/>
      <c r="N223" s="68"/>
      <c r="O223" s="68"/>
      <c r="P223" s="68"/>
      <c r="Q223" s="68"/>
      <c r="R223" s="68"/>
      <c r="S223" s="68"/>
      <c r="T223" s="68"/>
    </row>
    <row r="224" spans="1:20">
      <c r="A224" s="68"/>
      <c r="B224" s="68"/>
      <c r="C224" s="68"/>
      <c r="D224" s="68"/>
      <c r="E224" s="68"/>
      <c r="F224" s="68"/>
      <c r="G224" s="68"/>
      <c r="H224" s="68"/>
      <c r="I224" s="68"/>
      <c r="J224" s="68"/>
      <c r="K224" s="68"/>
      <c r="L224" s="68"/>
      <c r="M224" s="301"/>
      <c r="N224" s="68"/>
      <c r="O224" s="68"/>
      <c r="P224" s="68"/>
      <c r="Q224" s="68"/>
      <c r="R224" s="68"/>
      <c r="S224" s="68"/>
      <c r="T224" s="68"/>
    </row>
    <row r="225" spans="1:20">
      <c r="A225" s="68"/>
      <c r="B225" s="68"/>
      <c r="C225" s="68"/>
      <c r="D225" s="68"/>
      <c r="E225" s="68"/>
      <c r="F225" s="68"/>
      <c r="G225" s="68"/>
      <c r="H225" s="68"/>
      <c r="I225" s="68"/>
      <c r="J225" s="68"/>
      <c r="K225" s="68"/>
      <c r="L225" s="68"/>
      <c r="M225" s="301"/>
      <c r="N225" s="68"/>
      <c r="O225" s="68"/>
      <c r="P225" s="68"/>
      <c r="Q225" s="68"/>
      <c r="R225" s="68"/>
      <c r="S225" s="68"/>
      <c r="T225" s="68"/>
    </row>
    <row r="226" spans="1:20">
      <c r="A226" s="68"/>
      <c r="B226" s="68"/>
      <c r="C226" s="68"/>
      <c r="D226" s="68"/>
      <c r="E226" s="68"/>
      <c r="F226" s="68"/>
      <c r="G226" s="68"/>
      <c r="H226" s="68"/>
      <c r="I226" s="68"/>
      <c r="J226" s="68"/>
      <c r="K226" s="68"/>
      <c r="L226" s="68"/>
      <c r="M226" s="301"/>
      <c r="N226" s="68"/>
      <c r="O226" s="68"/>
      <c r="P226" s="68"/>
      <c r="Q226" s="68"/>
      <c r="R226" s="68"/>
      <c r="S226" s="68"/>
      <c r="T226" s="68"/>
    </row>
    <row r="227" spans="1:20">
      <c r="A227" s="68"/>
      <c r="B227" s="68"/>
      <c r="C227" s="68"/>
      <c r="D227" s="68"/>
      <c r="E227" s="68"/>
      <c r="F227" s="68"/>
      <c r="G227" s="68"/>
      <c r="H227" s="68"/>
      <c r="I227" s="68"/>
      <c r="J227" s="68"/>
      <c r="K227" s="68"/>
      <c r="L227" s="68"/>
      <c r="M227" s="301"/>
      <c r="N227" s="68"/>
      <c r="O227" s="68"/>
      <c r="P227" s="68"/>
      <c r="Q227" s="68"/>
      <c r="R227" s="68"/>
      <c r="S227" s="68"/>
      <c r="T227" s="68"/>
    </row>
    <row r="228" spans="1:20">
      <c r="A228" s="68"/>
      <c r="B228" s="68"/>
      <c r="C228" s="68"/>
      <c r="D228" s="68"/>
      <c r="E228" s="68"/>
      <c r="F228" s="68"/>
      <c r="G228" s="68"/>
      <c r="H228" s="68"/>
      <c r="I228" s="68"/>
      <c r="J228" s="68"/>
      <c r="K228" s="68"/>
      <c r="L228" s="68"/>
      <c r="M228" s="301"/>
      <c r="N228" s="68"/>
      <c r="O228" s="68"/>
      <c r="P228" s="68"/>
      <c r="Q228" s="68"/>
      <c r="R228" s="68"/>
      <c r="S228" s="68"/>
      <c r="T228" s="68"/>
    </row>
    <row r="229" spans="1:20">
      <c r="A229" s="68"/>
      <c r="B229" s="68"/>
      <c r="C229" s="68"/>
      <c r="D229" s="68"/>
      <c r="E229" s="68"/>
      <c r="F229" s="68"/>
      <c r="G229" s="68"/>
      <c r="H229" s="68"/>
      <c r="I229" s="68"/>
      <c r="J229" s="68"/>
      <c r="K229" s="68"/>
      <c r="L229" s="68"/>
      <c r="M229" s="301"/>
      <c r="N229" s="68"/>
      <c r="O229" s="68"/>
      <c r="P229" s="68"/>
      <c r="Q229" s="68"/>
      <c r="R229" s="68"/>
      <c r="S229" s="68"/>
      <c r="T229" s="68"/>
    </row>
    <row r="230" spans="1:20">
      <c r="A230" s="68"/>
      <c r="B230" s="68"/>
      <c r="C230" s="68"/>
      <c r="D230" s="68"/>
      <c r="E230" s="68"/>
      <c r="F230" s="68"/>
      <c r="G230" s="68"/>
      <c r="H230" s="68"/>
      <c r="I230" s="68"/>
      <c r="J230" s="68"/>
      <c r="K230" s="68"/>
      <c r="L230" s="68"/>
      <c r="M230" s="301"/>
      <c r="N230" s="68"/>
      <c r="O230" s="68"/>
      <c r="P230" s="68"/>
      <c r="Q230" s="68"/>
      <c r="R230" s="68"/>
      <c r="S230" s="68"/>
      <c r="T230" s="68"/>
    </row>
    <row r="231" spans="1:20">
      <c r="A231" s="68"/>
      <c r="B231" s="68"/>
      <c r="C231" s="68"/>
      <c r="D231" s="68"/>
      <c r="E231" s="68"/>
      <c r="F231" s="68"/>
      <c r="G231" s="68"/>
      <c r="H231" s="68"/>
      <c r="I231" s="68"/>
      <c r="J231" s="68"/>
      <c r="K231" s="68"/>
      <c r="L231" s="68"/>
      <c r="M231" s="301"/>
      <c r="N231" s="68"/>
      <c r="O231" s="68"/>
      <c r="P231" s="68"/>
      <c r="Q231" s="68"/>
      <c r="R231" s="68"/>
      <c r="S231" s="68"/>
      <c r="T231" s="68"/>
    </row>
    <row r="232" spans="1:20">
      <c r="A232" s="68"/>
      <c r="B232" s="68"/>
      <c r="C232" s="68"/>
      <c r="D232" s="68"/>
      <c r="E232" s="68"/>
      <c r="F232" s="68"/>
      <c r="G232" s="68"/>
      <c r="H232" s="68"/>
      <c r="I232" s="68"/>
      <c r="J232" s="68"/>
      <c r="K232" s="68"/>
      <c r="L232" s="68"/>
      <c r="M232" s="301"/>
      <c r="N232" s="68"/>
      <c r="O232" s="68"/>
      <c r="P232" s="68"/>
      <c r="Q232" s="68"/>
      <c r="R232" s="68"/>
      <c r="S232" s="68"/>
      <c r="T232" s="68"/>
    </row>
    <row r="233" spans="1:20">
      <c r="A233" s="68"/>
      <c r="B233" s="68"/>
      <c r="C233" s="68"/>
      <c r="D233" s="68"/>
      <c r="E233" s="68"/>
      <c r="F233" s="68"/>
      <c r="G233" s="68"/>
      <c r="H233" s="68"/>
      <c r="I233" s="68"/>
      <c r="J233" s="68"/>
      <c r="K233" s="68"/>
      <c r="L233" s="68"/>
      <c r="M233" s="301"/>
      <c r="N233" s="68"/>
      <c r="O233" s="68"/>
      <c r="P233" s="68"/>
      <c r="Q233" s="68"/>
      <c r="R233" s="68"/>
      <c r="S233" s="68"/>
      <c r="T233" s="68"/>
    </row>
  </sheetData>
  <mergeCells count="44">
    <mergeCell ref="H47:H49"/>
    <mergeCell ref="I47:I49"/>
    <mergeCell ref="L3:M3"/>
    <mergeCell ref="B16:B23"/>
    <mergeCell ref="F31:F35"/>
    <mergeCell ref="M4:M13"/>
    <mergeCell ref="M15:M23"/>
    <mergeCell ref="M25:M38"/>
    <mergeCell ref="F25:F30"/>
    <mergeCell ref="B47:B49"/>
    <mergeCell ref="C47:C49"/>
    <mergeCell ref="D47:D49"/>
    <mergeCell ref="E47:E49"/>
    <mergeCell ref="F47:F49"/>
    <mergeCell ref="G47:G49"/>
    <mergeCell ref="M40:M45"/>
    <mergeCell ref="I1:M1"/>
    <mergeCell ref="B2:D2"/>
    <mergeCell ref="E2:F2"/>
    <mergeCell ref="G2:H2"/>
    <mergeCell ref="I2:J2"/>
    <mergeCell ref="K2:M2"/>
    <mergeCell ref="A1:G1"/>
    <mergeCell ref="A2:A3"/>
    <mergeCell ref="E78:E79"/>
    <mergeCell ref="G78:G79"/>
    <mergeCell ref="A15:A46"/>
    <mergeCell ref="A50:A61"/>
    <mergeCell ref="A47:A49"/>
    <mergeCell ref="A78:A79"/>
    <mergeCell ref="F78:F79"/>
    <mergeCell ref="B78:B79"/>
    <mergeCell ref="C78:C79"/>
    <mergeCell ref="D78:D79"/>
    <mergeCell ref="M50:M60"/>
    <mergeCell ref="J47:J49"/>
    <mergeCell ref="K47:K49"/>
    <mergeCell ref="L47:L49"/>
    <mergeCell ref="M47:M48"/>
    <mergeCell ref="H78:H79"/>
    <mergeCell ref="I78:I79"/>
    <mergeCell ref="J78:J79"/>
    <mergeCell ref="K78:K79"/>
    <mergeCell ref="L77:M78"/>
  </mergeCells>
  <phoneticPr fontId="1"/>
  <printOptions horizontalCentered="1" verticalCentered="1"/>
  <pageMargins left="0.51181102362204722" right="0.51181102362204722" top="0" bottom="0" header="0.31496062992125984" footer="0.31496062992125984"/>
  <pageSetup paperSize="9" scale="9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W233"/>
  <sheetViews>
    <sheetView view="pageBreakPreview" topLeftCell="A52" zoomScaleNormal="100" zoomScaleSheetLayoutView="100" workbookViewId="0">
      <selection activeCell="V75" sqref="V75"/>
    </sheetView>
  </sheetViews>
  <sheetFormatPr defaultColWidth="9" defaultRowHeight="13"/>
  <cols>
    <col min="1" max="1" width="4.6328125" style="5" customWidth="1"/>
    <col min="2" max="2" width="0" style="5" hidden="1" customWidth="1"/>
    <col min="3" max="3" width="6.7265625" style="5" customWidth="1"/>
    <col min="4" max="4" width="7.453125" style="5" hidden="1" customWidth="1"/>
    <col min="5" max="5" width="4.6328125" style="5" customWidth="1"/>
    <col min="6" max="6" width="4.7265625" style="5" customWidth="1"/>
    <col min="7" max="7" width="3.453125" style="5" hidden="1" customWidth="1"/>
    <col min="8" max="8" width="8" style="5" customWidth="1"/>
    <col min="9" max="9" width="8.7265625" style="5" customWidth="1"/>
    <col min="10" max="10" width="7.6328125" style="5" customWidth="1"/>
    <col min="11" max="11" width="6.7265625" style="5" customWidth="1"/>
    <col min="12" max="12" width="4.6328125" style="5" customWidth="1"/>
    <col min="13" max="13" width="8.6328125" style="5" customWidth="1"/>
    <col min="14" max="14" width="8.7265625" style="5" customWidth="1"/>
    <col min="15" max="15" width="6.6328125" style="5" customWidth="1"/>
    <col min="16" max="16" width="7.6328125" style="5" customWidth="1"/>
    <col min="17" max="18" width="4.6328125" style="5" customWidth="1"/>
    <col min="19" max="19" width="4.6328125" style="8" customWidth="1"/>
    <col min="20" max="20" width="5.6328125" style="5" customWidth="1"/>
    <col min="21" max="16384" width="9" style="5"/>
  </cols>
  <sheetData>
    <row r="1" spans="1:20" ht="25" customHeight="1" thickBot="1">
      <c r="A1" s="1449" t="s">
        <v>196</v>
      </c>
      <c r="B1" s="1450"/>
      <c r="C1" s="1450"/>
      <c r="D1" s="1450"/>
      <c r="E1" s="1450"/>
      <c r="F1" s="1450"/>
      <c r="G1" s="1450"/>
      <c r="H1" s="1450"/>
      <c r="I1" s="1450"/>
      <c r="J1" s="1450"/>
      <c r="K1" s="1450"/>
      <c r="L1" s="1450"/>
      <c r="M1" s="1450"/>
      <c r="N1" s="70" t="s">
        <v>0</v>
      </c>
      <c r="O1" s="1451"/>
      <c r="P1" s="1452"/>
      <c r="Q1" s="1452"/>
      <c r="R1" s="1452"/>
      <c r="S1" s="1453"/>
      <c r="T1" s="71"/>
    </row>
    <row r="2" spans="1:20" s="6" customFormat="1" ht="13" customHeight="1">
      <c r="A2" s="1372" t="s">
        <v>1</v>
      </c>
      <c r="B2" s="1374" t="s">
        <v>2</v>
      </c>
      <c r="C2" s="1375"/>
      <c r="D2" s="1375"/>
      <c r="E2" s="1375"/>
      <c r="F2" s="1375"/>
      <c r="G2" s="1376"/>
      <c r="H2" s="1376"/>
      <c r="I2" s="1377"/>
      <c r="J2" s="1378" t="s">
        <v>19</v>
      </c>
      <c r="K2" s="1379"/>
      <c r="L2" s="1380"/>
      <c r="M2" s="1374" t="s">
        <v>17</v>
      </c>
      <c r="N2" s="1377"/>
      <c r="O2" s="1378" t="s">
        <v>3</v>
      </c>
      <c r="P2" s="1380"/>
      <c r="Q2" s="1374" t="s">
        <v>4</v>
      </c>
      <c r="R2" s="1376"/>
      <c r="S2" s="1377"/>
      <c r="T2" s="72"/>
    </row>
    <row r="3" spans="1:20" s="6" customFormat="1" ht="13" customHeight="1" thickBot="1">
      <c r="A3" s="1373"/>
      <c r="B3" s="138" t="s">
        <v>5</v>
      </c>
      <c r="C3" s="1361" t="s">
        <v>155</v>
      </c>
      <c r="D3" s="1362"/>
      <c r="E3" s="1363"/>
      <c r="F3" s="1361" t="s">
        <v>7</v>
      </c>
      <c r="G3" s="1362"/>
      <c r="H3" s="1363"/>
      <c r="I3" s="139" t="s">
        <v>9</v>
      </c>
      <c r="J3" s="138" t="s">
        <v>31</v>
      </c>
      <c r="K3" s="1361" t="s">
        <v>14</v>
      </c>
      <c r="L3" s="1364"/>
      <c r="M3" s="138" t="s">
        <v>27</v>
      </c>
      <c r="N3" s="139" t="s">
        <v>25</v>
      </c>
      <c r="O3" s="140" t="s">
        <v>27</v>
      </c>
      <c r="P3" s="139" t="s">
        <v>49</v>
      </c>
      <c r="Q3" s="138" t="s">
        <v>32</v>
      </c>
      <c r="R3" s="1361" t="s">
        <v>4</v>
      </c>
      <c r="S3" s="1364"/>
      <c r="T3" s="72"/>
    </row>
    <row r="4" spans="1:20" s="13" customFormat="1" ht="13" customHeight="1">
      <c r="A4" s="1410" t="s">
        <v>12</v>
      </c>
      <c r="B4" s="75"/>
      <c r="C4" s="1429"/>
      <c r="D4" s="1430"/>
      <c r="E4" s="1431"/>
      <c r="F4" s="1429"/>
      <c r="G4" s="1430"/>
      <c r="H4" s="1431"/>
      <c r="I4" s="168"/>
      <c r="J4" s="169"/>
      <c r="K4" s="1429"/>
      <c r="L4" s="1432"/>
      <c r="M4" s="169"/>
      <c r="N4" s="168"/>
      <c r="O4" s="184">
        <v>101</v>
      </c>
      <c r="P4" s="168"/>
      <c r="Q4" s="169">
        <v>2</v>
      </c>
      <c r="R4" s="185"/>
      <c r="S4" s="1416">
        <f>SUM(R4:R14)</f>
        <v>0</v>
      </c>
      <c r="T4" s="79"/>
    </row>
    <row r="5" spans="1:20" s="13" customFormat="1" ht="13" customHeight="1">
      <c r="A5" s="1411"/>
      <c r="B5" s="80"/>
      <c r="C5" s="1403"/>
      <c r="D5" s="1404"/>
      <c r="E5" s="1405"/>
      <c r="F5" s="1403"/>
      <c r="G5" s="1404"/>
      <c r="H5" s="1405"/>
      <c r="I5" s="174"/>
      <c r="J5" s="175"/>
      <c r="K5" s="1403"/>
      <c r="L5" s="1406"/>
      <c r="M5" s="175"/>
      <c r="N5" s="174"/>
      <c r="O5" s="186">
        <v>201</v>
      </c>
      <c r="P5" s="174"/>
      <c r="Q5" s="175">
        <v>2</v>
      </c>
      <c r="R5" s="187"/>
      <c r="S5" s="1417"/>
      <c r="T5" s="79"/>
    </row>
    <row r="6" spans="1:20" s="13" customFormat="1" ht="13" customHeight="1">
      <c r="A6" s="1411"/>
      <c r="B6" s="80"/>
      <c r="C6" s="1403"/>
      <c r="D6" s="1404"/>
      <c r="E6" s="1405"/>
      <c r="F6" s="1403"/>
      <c r="G6" s="1404"/>
      <c r="H6" s="1405"/>
      <c r="I6" s="174"/>
      <c r="J6" s="175"/>
      <c r="K6" s="1403"/>
      <c r="L6" s="1406"/>
      <c r="M6" s="175"/>
      <c r="N6" s="174"/>
      <c r="O6" s="186">
        <v>202</v>
      </c>
      <c r="P6" s="174"/>
      <c r="Q6" s="175">
        <v>2</v>
      </c>
      <c r="R6" s="187"/>
      <c r="S6" s="1417"/>
      <c r="T6" s="79"/>
    </row>
    <row r="7" spans="1:20" s="13" customFormat="1" ht="13" customHeight="1">
      <c r="A7" s="1411"/>
      <c r="B7" s="80"/>
      <c r="C7" s="1403"/>
      <c r="D7" s="1404"/>
      <c r="E7" s="1405"/>
      <c r="F7" s="1403"/>
      <c r="G7" s="1404"/>
      <c r="H7" s="1405"/>
      <c r="I7" s="174"/>
      <c r="J7" s="175"/>
      <c r="K7" s="1403"/>
      <c r="L7" s="1406"/>
      <c r="M7" s="175"/>
      <c r="N7" s="174"/>
      <c r="O7" s="186">
        <v>203</v>
      </c>
      <c r="P7" s="174"/>
      <c r="Q7" s="175">
        <v>2</v>
      </c>
      <c r="R7" s="187"/>
      <c r="S7" s="1417"/>
      <c r="T7" s="79"/>
    </row>
    <row r="8" spans="1:20" s="13" customFormat="1" ht="13" customHeight="1">
      <c r="A8" s="1411"/>
      <c r="B8" s="80"/>
      <c r="C8" s="1403"/>
      <c r="D8" s="1404"/>
      <c r="E8" s="1405"/>
      <c r="F8" s="1403"/>
      <c r="G8" s="1404"/>
      <c r="H8" s="1405"/>
      <c r="I8" s="174"/>
      <c r="J8" s="175"/>
      <c r="K8" s="1403"/>
      <c r="L8" s="1406"/>
      <c r="M8" s="175"/>
      <c r="N8" s="174"/>
      <c r="O8" s="186">
        <v>102</v>
      </c>
      <c r="P8" s="174"/>
      <c r="Q8" s="175">
        <v>2</v>
      </c>
      <c r="R8" s="187"/>
      <c r="S8" s="1417"/>
      <c r="T8" s="79"/>
    </row>
    <row r="9" spans="1:20" s="13" customFormat="1" ht="13" customHeight="1">
      <c r="A9" s="1411"/>
      <c r="B9" s="80"/>
      <c r="C9" s="1403"/>
      <c r="D9" s="1404"/>
      <c r="E9" s="1405"/>
      <c r="F9" s="1403"/>
      <c r="G9" s="1404"/>
      <c r="H9" s="1405"/>
      <c r="I9" s="174"/>
      <c r="J9" s="175"/>
      <c r="K9" s="1403"/>
      <c r="L9" s="1406"/>
      <c r="M9" s="175"/>
      <c r="N9" s="174"/>
      <c r="O9" s="186">
        <v>103</v>
      </c>
      <c r="P9" s="174"/>
      <c r="Q9" s="175">
        <v>2</v>
      </c>
      <c r="R9" s="187"/>
      <c r="S9" s="1417"/>
      <c r="T9" s="79"/>
    </row>
    <row r="10" spans="1:20" s="13" customFormat="1" ht="13" customHeight="1">
      <c r="A10" s="1411"/>
      <c r="B10" s="80"/>
      <c r="C10" s="1403"/>
      <c r="D10" s="1404"/>
      <c r="E10" s="1405"/>
      <c r="F10" s="1403"/>
      <c r="G10" s="1404"/>
      <c r="H10" s="1405"/>
      <c r="I10" s="174"/>
      <c r="J10" s="175"/>
      <c r="K10" s="1403"/>
      <c r="L10" s="1406"/>
      <c r="M10" s="175"/>
      <c r="N10" s="174"/>
      <c r="O10" s="186">
        <v>104</v>
      </c>
      <c r="P10" s="174"/>
      <c r="Q10" s="175">
        <v>2</v>
      </c>
      <c r="R10" s="187"/>
      <c r="S10" s="1417"/>
      <c r="T10" s="79"/>
    </row>
    <row r="11" spans="1:20" s="13" customFormat="1" ht="13" customHeight="1">
      <c r="A11" s="1411"/>
      <c r="B11" s="80"/>
      <c r="C11" s="1403"/>
      <c r="D11" s="1404"/>
      <c r="E11" s="1405"/>
      <c r="F11" s="1403"/>
      <c r="G11" s="1404"/>
      <c r="H11" s="1405"/>
      <c r="I11" s="174"/>
      <c r="J11" s="175"/>
      <c r="K11" s="1403"/>
      <c r="L11" s="1406"/>
      <c r="M11" s="175"/>
      <c r="N11" s="174"/>
      <c r="O11" s="186">
        <v>105</v>
      </c>
      <c r="P11" s="174"/>
      <c r="Q11" s="175">
        <v>2</v>
      </c>
      <c r="R11" s="187"/>
      <c r="S11" s="1417"/>
      <c r="T11" s="79"/>
    </row>
    <row r="12" spans="1:20" s="13" customFormat="1" ht="13" customHeight="1">
      <c r="A12" s="1411"/>
      <c r="B12" s="80"/>
      <c r="C12" s="1403"/>
      <c r="D12" s="1404"/>
      <c r="E12" s="1405"/>
      <c r="F12" s="1403"/>
      <c r="G12" s="1404"/>
      <c r="H12" s="1405"/>
      <c r="I12" s="174"/>
      <c r="J12" s="175"/>
      <c r="K12" s="1403"/>
      <c r="L12" s="1406"/>
      <c r="M12" s="175"/>
      <c r="N12" s="174"/>
      <c r="O12" s="186">
        <v>106</v>
      </c>
      <c r="P12" s="174"/>
      <c r="Q12" s="175">
        <v>2</v>
      </c>
      <c r="R12" s="187"/>
      <c r="S12" s="1417"/>
      <c r="T12" s="79"/>
    </row>
    <row r="13" spans="1:20" s="13" customFormat="1" ht="13" customHeight="1">
      <c r="A13" s="1411"/>
      <c r="B13" s="80"/>
      <c r="C13" s="1403"/>
      <c r="D13" s="1404"/>
      <c r="E13" s="1405"/>
      <c r="F13" s="1403"/>
      <c r="G13" s="1404"/>
      <c r="H13" s="1405"/>
      <c r="I13" s="174"/>
      <c r="J13" s="175"/>
      <c r="K13" s="1403"/>
      <c r="L13" s="1406"/>
      <c r="M13" s="175"/>
      <c r="N13" s="174"/>
      <c r="O13" s="186">
        <v>204</v>
      </c>
      <c r="P13" s="174" t="s">
        <v>195</v>
      </c>
      <c r="Q13" s="175">
        <v>3</v>
      </c>
      <c r="R13" s="187"/>
      <c r="S13" s="1417"/>
      <c r="T13" s="79"/>
    </row>
    <row r="14" spans="1:20" s="13" customFormat="1" ht="13" customHeight="1" thickBot="1">
      <c r="A14" s="1454"/>
      <c r="B14" s="80"/>
      <c r="C14" s="1357"/>
      <c r="D14" s="1355"/>
      <c r="E14" s="1356"/>
      <c r="F14" s="1357"/>
      <c r="G14" s="1355"/>
      <c r="H14" s="1356"/>
      <c r="I14" s="174"/>
      <c r="J14" s="175"/>
      <c r="K14" s="1357"/>
      <c r="L14" s="1358"/>
      <c r="M14" s="175"/>
      <c r="N14" s="174"/>
      <c r="O14" s="186">
        <v>205</v>
      </c>
      <c r="P14" s="174" t="s">
        <v>194</v>
      </c>
      <c r="Q14" s="175">
        <v>3</v>
      </c>
      <c r="R14" s="187"/>
      <c r="S14" s="388" t="str">
        <f>"/ "&amp;SUM(Q4:Q14)</f>
        <v>/ 24</v>
      </c>
      <c r="T14" s="79"/>
    </row>
    <row r="15" spans="1:20" s="13" customFormat="1" ht="13" customHeight="1">
      <c r="A15" s="1410" t="s">
        <v>20</v>
      </c>
      <c r="B15" s="75"/>
      <c r="C15" s="1429"/>
      <c r="D15" s="1430"/>
      <c r="E15" s="1431"/>
      <c r="F15" s="1429"/>
      <c r="G15" s="1430"/>
      <c r="H15" s="1431"/>
      <c r="I15" s="168"/>
      <c r="J15" s="169">
        <v>401</v>
      </c>
      <c r="K15" s="1429"/>
      <c r="L15" s="1432"/>
      <c r="M15" s="169"/>
      <c r="N15" s="168"/>
      <c r="O15" s="184"/>
      <c r="P15" s="168"/>
      <c r="Q15" s="169">
        <v>3</v>
      </c>
      <c r="R15" s="185"/>
      <c r="S15" s="1416">
        <f>SUM(R15:R23)</f>
        <v>0</v>
      </c>
      <c r="T15" s="79"/>
    </row>
    <row r="16" spans="1:20" s="13" customFormat="1" ht="13" customHeight="1">
      <c r="A16" s="1411"/>
      <c r="B16" s="80"/>
      <c r="C16" s="1446" t="s">
        <v>11</v>
      </c>
      <c r="D16" s="207"/>
      <c r="E16" s="207" t="s">
        <v>193</v>
      </c>
      <c r="F16" s="1407"/>
      <c r="G16" s="1408"/>
      <c r="H16" s="1409"/>
      <c r="I16" s="165"/>
      <c r="J16" s="166"/>
      <c r="K16" s="1407"/>
      <c r="L16" s="1426"/>
      <c r="M16" s="166"/>
      <c r="N16" s="165"/>
      <c r="O16" s="167"/>
      <c r="P16" s="165"/>
      <c r="Q16" s="166">
        <v>1</v>
      </c>
      <c r="R16" s="183"/>
      <c r="S16" s="1417"/>
      <c r="T16" s="79"/>
    </row>
    <row r="17" spans="1:20" s="13" customFormat="1" ht="13" customHeight="1">
      <c r="A17" s="1411"/>
      <c r="B17" s="80"/>
      <c r="C17" s="1447"/>
      <c r="D17" s="208"/>
      <c r="E17" s="208" t="s">
        <v>192</v>
      </c>
      <c r="F17" s="1418"/>
      <c r="G17" s="1419"/>
      <c r="H17" s="1420"/>
      <c r="I17" s="16"/>
      <c r="J17" s="81"/>
      <c r="K17" s="1418"/>
      <c r="L17" s="1421"/>
      <c r="M17" s="81"/>
      <c r="N17" s="16"/>
      <c r="O17" s="18"/>
      <c r="P17" s="16"/>
      <c r="Q17" s="81">
        <v>1</v>
      </c>
      <c r="R17" s="83"/>
      <c r="S17" s="1417"/>
      <c r="T17" s="79"/>
    </row>
    <row r="18" spans="1:20" s="13" customFormat="1" ht="13" customHeight="1">
      <c r="A18" s="1411"/>
      <c r="B18" s="80"/>
      <c r="C18" s="1447"/>
      <c r="D18" s="208"/>
      <c r="E18" s="208" t="s">
        <v>191</v>
      </c>
      <c r="F18" s="1418"/>
      <c r="G18" s="1419"/>
      <c r="H18" s="1420"/>
      <c r="I18" s="16"/>
      <c r="J18" s="81"/>
      <c r="K18" s="1418"/>
      <c r="L18" s="1421"/>
      <c r="M18" s="81"/>
      <c r="N18" s="16"/>
      <c r="O18" s="18"/>
      <c r="P18" s="16"/>
      <c r="Q18" s="81">
        <v>1</v>
      </c>
      <c r="R18" s="83"/>
      <c r="S18" s="1417"/>
      <c r="T18" s="79"/>
    </row>
    <row r="19" spans="1:20" s="13" customFormat="1" ht="13" customHeight="1">
      <c r="A19" s="1411"/>
      <c r="B19" s="80"/>
      <c r="C19" s="1447"/>
      <c r="D19" s="208"/>
      <c r="E19" s="208" t="s">
        <v>190</v>
      </c>
      <c r="F19" s="1418"/>
      <c r="G19" s="1419"/>
      <c r="H19" s="1420"/>
      <c r="I19" s="16"/>
      <c r="J19" s="81"/>
      <c r="K19" s="1418"/>
      <c r="L19" s="1421"/>
      <c r="M19" s="81"/>
      <c r="N19" s="16"/>
      <c r="O19" s="18"/>
      <c r="P19" s="16"/>
      <c r="Q19" s="81">
        <v>1</v>
      </c>
      <c r="R19" s="83"/>
      <c r="S19" s="1417"/>
      <c r="T19" s="79"/>
    </row>
    <row r="20" spans="1:20" s="13" customFormat="1" ht="13" customHeight="1">
      <c r="A20" s="1411"/>
      <c r="B20" s="85"/>
      <c r="C20" s="1447"/>
      <c r="D20" s="208"/>
      <c r="E20" s="208" t="s">
        <v>189</v>
      </c>
      <c r="F20" s="1418"/>
      <c r="G20" s="1419"/>
      <c r="H20" s="1420"/>
      <c r="I20" s="16"/>
      <c r="J20" s="81"/>
      <c r="K20" s="1418"/>
      <c r="L20" s="1421"/>
      <c r="M20" s="81"/>
      <c r="N20" s="16"/>
      <c r="O20" s="18"/>
      <c r="P20" s="16"/>
      <c r="Q20" s="81">
        <v>1</v>
      </c>
      <c r="R20" s="83"/>
      <c r="S20" s="1417"/>
      <c r="T20" s="79"/>
    </row>
    <row r="21" spans="1:20" s="13" customFormat="1" ht="13" customHeight="1">
      <c r="A21" s="1411"/>
      <c r="B21" s="85"/>
      <c r="C21" s="1447"/>
      <c r="D21" s="208"/>
      <c r="E21" s="208" t="s">
        <v>188</v>
      </c>
      <c r="F21" s="1418"/>
      <c r="G21" s="1419"/>
      <c r="H21" s="1420"/>
      <c r="I21" s="16"/>
      <c r="J21" s="81"/>
      <c r="K21" s="1418"/>
      <c r="L21" s="1421"/>
      <c r="M21" s="81"/>
      <c r="N21" s="16"/>
      <c r="O21" s="18"/>
      <c r="P21" s="16"/>
      <c r="Q21" s="81">
        <v>1</v>
      </c>
      <c r="R21" s="83"/>
      <c r="S21" s="1417"/>
      <c r="T21" s="79"/>
    </row>
    <row r="22" spans="1:20" s="13" customFormat="1" ht="13" customHeight="1">
      <c r="A22" s="1411"/>
      <c r="B22" s="80"/>
      <c r="C22" s="1447"/>
      <c r="D22" s="208"/>
      <c r="E22" s="208" t="s">
        <v>187</v>
      </c>
      <c r="F22" s="1418"/>
      <c r="G22" s="1419"/>
      <c r="H22" s="1420"/>
      <c r="I22" s="16"/>
      <c r="J22" s="81"/>
      <c r="K22" s="1418"/>
      <c r="L22" s="1421"/>
      <c r="M22" s="81"/>
      <c r="N22" s="16"/>
      <c r="O22" s="18"/>
      <c r="P22" s="16"/>
      <c r="Q22" s="81">
        <v>1</v>
      </c>
      <c r="R22" s="83"/>
      <c r="S22" s="1417"/>
      <c r="T22" s="79"/>
    </row>
    <row r="23" spans="1:20" s="13" customFormat="1" ht="13" customHeight="1" thickBot="1">
      <c r="A23" s="1411"/>
      <c r="B23" s="80"/>
      <c r="C23" s="1448"/>
      <c r="D23" s="208"/>
      <c r="E23" s="208" t="s">
        <v>122</v>
      </c>
      <c r="F23" s="1436"/>
      <c r="G23" s="1437"/>
      <c r="H23" s="1438"/>
      <c r="I23" s="16"/>
      <c r="J23" s="81"/>
      <c r="K23" s="1436"/>
      <c r="L23" s="1439"/>
      <c r="M23" s="81"/>
      <c r="N23" s="16"/>
      <c r="O23" s="18"/>
      <c r="P23" s="16"/>
      <c r="Q23" s="81">
        <v>1</v>
      </c>
      <c r="R23" s="83"/>
      <c r="S23" s="387" t="str">
        <f>"/ "&amp;SUM(Q15:Q23)</f>
        <v>/ 11</v>
      </c>
      <c r="T23" s="79"/>
    </row>
    <row r="24" spans="1:20" s="13" customFormat="1" ht="13" customHeight="1" thickTop="1" thickBot="1">
      <c r="A24" s="1411"/>
      <c r="B24" s="90"/>
      <c r="C24" s="1427"/>
      <c r="D24" s="1440"/>
      <c r="E24" s="1441"/>
      <c r="F24" s="1427"/>
      <c r="G24" s="1440"/>
      <c r="H24" s="1441"/>
      <c r="I24" s="91"/>
      <c r="J24" s="92"/>
      <c r="K24" s="1433" t="s">
        <v>15</v>
      </c>
      <c r="L24" s="93" t="s">
        <v>186</v>
      </c>
      <c r="M24" s="92"/>
      <c r="N24" s="94"/>
      <c r="O24" s="95"/>
      <c r="P24" s="91"/>
      <c r="Q24" s="92">
        <v>2</v>
      </c>
      <c r="R24" s="96"/>
      <c r="S24" s="1445">
        <f>SUM(R24:R29)</f>
        <v>0</v>
      </c>
      <c r="T24" s="79"/>
    </row>
    <row r="25" spans="1:20" s="13" customFormat="1" ht="13" customHeight="1" thickBot="1">
      <c r="A25" s="1411"/>
      <c r="B25" s="97"/>
      <c r="C25" s="1418"/>
      <c r="D25" s="1419"/>
      <c r="E25" s="1420"/>
      <c r="F25" s="1418"/>
      <c r="G25" s="1419"/>
      <c r="H25" s="1420"/>
      <c r="I25" s="16"/>
      <c r="J25" s="81"/>
      <c r="K25" s="1434"/>
      <c r="L25" s="98" t="s">
        <v>185</v>
      </c>
      <c r="M25" s="81"/>
      <c r="N25" s="99"/>
      <c r="O25" s="100"/>
      <c r="P25" s="16"/>
      <c r="Q25" s="81">
        <v>2</v>
      </c>
      <c r="R25" s="83"/>
      <c r="S25" s="1417"/>
      <c r="T25" s="79"/>
    </row>
    <row r="26" spans="1:20" s="13" customFormat="1" ht="13" customHeight="1">
      <c r="A26" s="1411"/>
      <c r="B26" s="75"/>
      <c r="C26" s="1418"/>
      <c r="D26" s="1419"/>
      <c r="E26" s="1420"/>
      <c r="F26" s="1418"/>
      <c r="G26" s="1419"/>
      <c r="H26" s="1420"/>
      <c r="I26" s="16"/>
      <c r="J26" s="81"/>
      <c r="K26" s="1434"/>
      <c r="L26" s="102" t="s">
        <v>184</v>
      </c>
      <c r="M26" s="81"/>
      <c r="N26" s="99"/>
      <c r="O26" s="101"/>
      <c r="P26" s="16"/>
      <c r="Q26" s="81">
        <v>2</v>
      </c>
      <c r="R26" s="83"/>
      <c r="S26" s="1417"/>
      <c r="T26" s="79"/>
    </row>
    <row r="27" spans="1:20" s="13" customFormat="1" ht="13" customHeight="1">
      <c r="A27" s="1411"/>
      <c r="B27" s="80"/>
      <c r="C27" s="1418"/>
      <c r="D27" s="1419"/>
      <c r="E27" s="1420"/>
      <c r="F27" s="1418"/>
      <c r="G27" s="1419"/>
      <c r="H27" s="1420"/>
      <c r="I27" s="16"/>
      <c r="J27" s="81"/>
      <c r="K27" s="1434"/>
      <c r="L27" s="102" t="s">
        <v>183</v>
      </c>
      <c r="M27" s="81"/>
      <c r="N27" s="99"/>
      <c r="O27" s="101"/>
      <c r="P27" s="16"/>
      <c r="Q27" s="81">
        <v>2</v>
      </c>
      <c r="R27" s="83"/>
      <c r="S27" s="1417"/>
      <c r="T27" s="79"/>
    </row>
    <row r="28" spans="1:20" s="13" customFormat="1" ht="13" customHeight="1">
      <c r="A28" s="1411"/>
      <c r="B28" s="80"/>
      <c r="C28" s="1418"/>
      <c r="D28" s="1419"/>
      <c r="E28" s="1420"/>
      <c r="F28" s="1418"/>
      <c r="G28" s="1419"/>
      <c r="H28" s="1420"/>
      <c r="I28" s="16"/>
      <c r="J28" s="81"/>
      <c r="K28" s="1434"/>
      <c r="L28" s="102" t="s">
        <v>182</v>
      </c>
      <c r="M28" s="81"/>
      <c r="N28" s="99"/>
      <c r="O28" s="101"/>
      <c r="P28" s="16"/>
      <c r="Q28" s="81">
        <v>2</v>
      </c>
      <c r="R28" s="83"/>
      <c r="S28" s="1417"/>
      <c r="T28" s="79"/>
    </row>
    <row r="29" spans="1:20" s="13" customFormat="1" ht="13" customHeight="1" thickBot="1">
      <c r="A29" s="1411"/>
      <c r="B29" s="80"/>
      <c r="C29" s="1436"/>
      <c r="D29" s="1437"/>
      <c r="E29" s="1438"/>
      <c r="F29" s="1436"/>
      <c r="G29" s="1437"/>
      <c r="H29" s="1438"/>
      <c r="I29" s="16"/>
      <c r="J29" s="81"/>
      <c r="K29" s="1435"/>
      <c r="L29" s="102" t="s">
        <v>181</v>
      </c>
      <c r="M29" s="81"/>
      <c r="N29" s="99"/>
      <c r="O29" s="101"/>
      <c r="P29" s="16"/>
      <c r="Q29" s="81">
        <v>2</v>
      </c>
      <c r="R29" s="83"/>
      <c r="S29" s="389" t="str">
        <f>"/ "&amp;SUM(Q24:Q29)</f>
        <v>/ 12</v>
      </c>
      <c r="T29" s="79"/>
    </row>
    <row r="30" spans="1:20" s="13" customFormat="1" ht="13" customHeight="1" thickTop="1" thickBot="1">
      <c r="A30" s="1411"/>
      <c r="B30" s="107"/>
      <c r="C30" s="1427"/>
      <c r="D30" s="1440"/>
      <c r="E30" s="1441"/>
      <c r="F30" s="1427"/>
      <c r="G30" s="1440"/>
      <c r="H30" s="1441"/>
      <c r="I30" s="91"/>
      <c r="J30" s="92"/>
      <c r="K30" s="1427" t="s">
        <v>150</v>
      </c>
      <c r="L30" s="91" t="s">
        <v>180</v>
      </c>
      <c r="M30" s="92"/>
      <c r="N30" s="110"/>
      <c r="O30" s="111"/>
      <c r="P30" s="112"/>
      <c r="Q30" s="92">
        <v>2</v>
      </c>
      <c r="R30" s="96"/>
      <c r="S30" s="1445">
        <f>SUM(R30:R36)</f>
        <v>0</v>
      </c>
      <c r="T30" s="79"/>
    </row>
    <row r="31" spans="1:20" s="13" customFormat="1" ht="13" customHeight="1" thickTop="1">
      <c r="A31" s="1411"/>
      <c r="B31" s="75"/>
      <c r="C31" s="1418"/>
      <c r="D31" s="1419"/>
      <c r="E31" s="1420"/>
      <c r="F31" s="1418"/>
      <c r="G31" s="1419"/>
      <c r="H31" s="1420"/>
      <c r="I31" s="16"/>
      <c r="J31" s="81"/>
      <c r="K31" s="1418"/>
      <c r="L31" s="16" t="s">
        <v>61</v>
      </c>
      <c r="M31" s="81"/>
      <c r="N31" s="99"/>
      <c r="O31" s="100"/>
      <c r="P31" s="98"/>
      <c r="Q31" s="81">
        <v>2</v>
      </c>
      <c r="R31" s="83"/>
      <c r="S31" s="1417"/>
      <c r="T31" s="79"/>
    </row>
    <row r="32" spans="1:20" s="13" customFormat="1" ht="13" customHeight="1">
      <c r="A32" s="1411"/>
      <c r="B32" s="115"/>
      <c r="C32" s="1418"/>
      <c r="D32" s="1419"/>
      <c r="E32" s="1420"/>
      <c r="F32" s="1418"/>
      <c r="G32" s="1419"/>
      <c r="H32" s="1420"/>
      <c r="I32" s="16"/>
      <c r="J32" s="81"/>
      <c r="K32" s="1418"/>
      <c r="L32" s="16" t="s">
        <v>179</v>
      </c>
      <c r="M32" s="81"/>
      <c r="N32" s="99"/>
      <c r="O32" s="100"/>
      <c r="P32" s="98"/>
      <c r="Q32" s="81">
        <v>2</v>
      </c>
      <c r="R32" s="83"/>
      <c r="S32" s="1417"/>
      <c r="T32" s="79"/>
    </row>
    <row r="33" spans="1:20" s="13" customFormat="1" ht="13" customHeight="1">
      <c r="A33" s="1411"/>
      <c r="B33" s="80"/>
      <c r="C33" s="1418"/>
      <c r="D33" s="1419"/>
      <c r="E33" s="1420"/>
      <c r="F33" s="1418"/>
      <c r="G33" s="1419"/>
      <c r="H33" s="1420"/>
      <c r="I33" s="16"/>
      <c r="J33" s="81"/>
      <c r="K33" s="1418"/>
      <c r="L33" s="16" t="s">
        <v>178</v>
      </c>
      <c r="M33" s="81"/>
      <c r="N33" s="99"/>
      <c r="O33" s="100"/>
      <c r="P33" s="98"/>
      <c r="Q33" s="81">
        <v>2</v>
      </c>
      <c r="R33" s="83"/>
      <c r="S33" s="1417"/>
      <c r="T33" s="79"/>
    </row>
    <row r="34" spans="1:20" s="13" customFormat="1" ht="13" customHeight="1">
      <c r="A34" s="1411"/>
      <c r="B34" s="103"/>
      <c r="C34" s="1399"/>
      <c r="D34" s="1400"/>
      <c r="E34" s="1401"/>
      <c r="F34" s="1399"/>
      <c r="G34" s="1400"/>
      <c r="H34" s="1401"/>
      <c r="I34" s="153"/>
      <c r="J34" s="154"/>
      <c r="K34" s="1399"/>
      <c r="L34" s="153" t="s">
        <v>177</v>
      </c>
      <c r="M34" s="154"/>
      <c r="N34" s="155"/>
      <c r="O34" s="194"/>
      <c r="P34" s="195"/>
      <c r="Q34" s="154">
        <v>2</v>
      </c>
      <c r="R34" s="156"/>
      <c r="S34" s="1417"/>
      <c r="T34" s="79"/>
    </row>
    <row r="35" spans="1:20" s="13" customFormat="1" ht="13" customHeight="1">
      <c r="A35" s="1411"/>
      <c r="B35" s="103"/>
      <c r="C35" s="209" t="s">
        <v>176</v>
      </c>
      <c r="D35" s="210"/>
      <c r="E35" s="210" t="s">
        <v>175</v>
      </c>
      <c r="F35" s="1407"/>
      <c r="G35" s="1408"/>
      <c r="H35" s="1409"/>
      <c r="I35" s="86"/>
      <c r="J35" s="87"/>
      <c r="K35" s="1407"/>
      <c r="L35" s="1426"/>
      <c r="M35" s="87"/>
      <c r="N35" s="104"/>
      <c r="O35" s="128"/>
      <c r="P35" s="129"/>
      <c r="Q35" s="87">
        <v>2</v>
      </c>
      <c r="R35" s="89"/>
      <c r="S35" s="1417"/>
      <c r="T35" s="79"/>
    </row>
    <row r="36" spans="1:20" s="13" customFormat="1" ht="13" customHeight="1" thickBot="1">
      <c r="A36" s="1411"/>
      <c r="B36" s="103"/>
      <c r="C36" s="211" t="s">
        <v>36</v>
      </c>
      <c r="D36" s="212"/>
      <c r="E36" s="212" t="s">
        <v>174</v>
      </c>
      <c r="F36" s="1436"/>
      <c r="G36" s="1437"/>
      <c r="H36" s="1438"/>
      <c r="I36" s="106"/>
      <c r="J36" s="198"/>
      <c r="K36" s="1436"/>
      <c r="L36" s="1439"/>
      <c r="M36" s="198"/>
      <c r="N36" s="199"/>
      <c r="O36" s="200"/>
      <c r="P36" s="201"/>
      <c r="Q36" s="198">
        <v>2</v>
      </c>
      <c r="R36" s="202"/>
      <c r="S36" s="387" t="str">
        <f>"/ "&amp;SUM(Q30:Q36)</f>
        <v>/ 14</v>
      </c>
      <c r="T36" s="79"/>
    </row>
    <row r="37" spans="1:20" s="13" customFormat="1" ht="13" customHeight="1" thickTop="1">
      <c r="A37" s="1411"/>
      <c r="B37" s="103"/>
      <c r="C37" s="1427"/>
      <c r="D37" s="1440"/>
      <c r="E37" s="1441"/>
      <c r="F37" s="213" t="s">
        <v>29</v>
      </c>
      <c r="G37" s="113"/>
      <c r="H37" s="113" t="s">
        <v>173</v>
      </c>
      <c r="I37" s="86"/>
      <c r="J37" s="87"/>
      <c r="K37" s="1427"/>
      <c r="L37" s="1428"/>
      <c r="M37" s="87"/>
      <c r="N37" s="86"/>
      <c r="O37" s="87"/>
      <c r="P37" s="129"/>
      <c r="Q37" s="87">
        <v>1</v>
      </c>
      <c r="R37" s="89"/>
      <c r="S37" s="1417">
        <f>SUM(R37:R52)</f>
        <v>0</v>
      </c>
      <c r="T37" s="79"/>
    </row>
    <row r="38" spans="1:20" s="13" customFormat="1" ht="13" customHeight="1">
      <c r="A38" s="1411"/>
      <c r="B38" s="103"/>
      <c r="C38" s="1393"/>
      <c r="D38" s="1394"/>
      <c r="E38" s="1395"/>
      <c r="F38" s="208" t="s">
        <v>29</v>
      </c>
      <c r="G38" s="113"/>
      <c r="H38" s="113" t="s">
        <v>172</v>
      </c>
      <c r="I38" s="16"/>
      <c r="J38" s="81"/>
      <c r="K38" s="1418"/>
      <c r="L38" s="1421"/>
      <c r="M38" s="81"/>
      <c r="N38" s="16"/>
      <c r="O38" s="81"/>
      <c r="P38" s="98"/>
      <c r="Q38" s="81">
        <v>1</v>
      </c>
      <c r="R38" s="83"/>
      <c r="S38" s="1417"/>
      <c r="T38" s="79"/>
    </row>
    <row r="39" spans="1:20" s="13" customFormat="1" ht="13" customHeight="1">
      <c r="A39" s="1411"/>
      <c r="B39" s="103"/>
      <c r="C39" s="1442"/>
      <c r="D39" s="1443"/>
      <c r="E39" s="1444"/>
      <c r="F39" s="208" t="s">
        <v>29</v>
      </c>
      <c r="G39" s="152"/>
      <c r="H39" s="152" t="s">
        <v>169</v>
      </c>
      <c r="I39" s="86"/>
      <c r="J39" s="87"/>
      <c r="K39" s="1418"/>
      <c r="L39" s="1421"/>
      <c r="M39" s="87"/>
      <c r="N39" s="86"/>
      <c r="O39" s="87"/>
      <c r="P39" s="129"/>
      <c r="Q39" s="87">
        <v>1</v>
      </c>
      <c r="R39" s="89"/>
      <c r="S39" s="1417"/>
      <c r="T39" s="79"/>
    </row>
    <row r="40" spans="1:20" s="13" customFormat="1" ht="13" customHeight="1">
      <c r="A40" s="1411"/>
      <c r="B40" s="103"/>
      <c r="C40" s="1418"/>
      <c r="D40" s="1419"/>
      <c r="E40" s="1420"/>
      <c r="F40" s="210" t="s">
        <v>171</v>
      </c>
      <c r="G40" s="113"/>
      <c r="H40" s="113" t="s">
        <v>170</v>
      </c>
      <c r="I40" s="16"/>
      <c r="J40" s="81"/>
      <c r="K40" s="1418"/>
      <c r="L40" s="1421"/>
      <c r="M40" s="81"/>
      <c r="N40" s="16"/>
      <c r="O40" s="81"/>
      <c r="P40" s="98"/>
      <c r="Q40" s="81">
        <v>1</v>
      </c>
      <c r="R40" s="83"/>
      <c r="S40" s="1417"/>
      <c r="T40" s="79"/>
    </row>
    <row r="41" spans="1:20" s="13" customFormat="1" ht="13" customHeight="1">
      <c r="A41" s="1411"/>
      <c r="B41" s="103"/>
      <c r="C41" s="1418"/>
      <c r="D41" s="1419"/>
      <c r="E41" s="1420"/>
      <c r="F41" s="1418"/>
      <c r="G41" s="1419"/>
      <c r="H41" s="1420"/>
      <c r="I41" s="86" t="s">
        <v>169</v>
      </c>
      <c r="J41" s="87"/>
      <c r="K41" s="1418"/>
      <c r="L41" s="1421"/>
      <c r="M41" s="87"/>
      <c r="N41" s="86"/>
      <c r="O41" s="87"/>
      <c r="P41" s="129"/>
      <c r="Q41" s="87">
        <v>1</v>
      </c>
      <c r="R41" s="89"/>
      <c r="S41" s="1417"/>
      <c r="T41" s="79"/>
    </row>
    <row r="42" spans="1:20" s="13" customFormat="1" ht="13" customHeight="1">
      <c r="A42" s="1411"/>
      <c r="B42" s="103"/>
      <c r="C42" s="1418"/>
      <c r="D42" s="1419"/>
      <c r="E42" s="1420"/>
      <c r="F42" s="1418"/>
      <c r="G42" s="1419"/>
      <c r="H42" s="1420"/>
      <c r="I42" s="16" t="s">
        <v>168</v>
      </c>
      <c r="J42" s="81"/>
      <c r="K42" s="1418"/>
      <c r="L42" s="1421"/>
      <c r="M42" s="81"/>
      <c r="N42" s="16"/>
      <c r="O42" s="81"/>
      <c r="P42" s="98"/>
      <c r="Q42" s="81">
        <v>1</v>
      </c>
      <c r="R42" s="83"/>
      <c r="S42" s="1417"/>
      <c r="T42" s="79"/>
    </row>
    <row r="43" spans="1:20" s="13" customFormat="1" ht="13" customHeight="1">
      <c r="A43" s="1411"/>
      <c r="B43" s="103"/>
      <c r="C43" s="1418"/>
      <c r="D43" s="1419"/>
      <c r="E43" s="1420"/>
      <c r="F43" s="1418"/>
      <c r="G43" s="1419"/>
      <c r="H43" s="1420"/>
      <c r="I43" s="16" t="s">
        <v>167</v>
      </c>
      <c r="J43" s="81"/>
      <c r="K43" s="1418"/>
      <c r="L43" s="1421"/>
      <c r="M43" s="81"/>
      <c r="N43" s="16"/>
      <c r="O43" s="18"/>
      <c r="P43" s="16"/>
      <c r="Q43" s="81">
        <v>1</v>
      </c>
      <c r="R43" s="83"/>
      <c r="S43" s="1417"/>
      <c r="T43" s="79"/>
    </row>
    <row r="44" spans="1:20" s="13" customFormat="1" ht="13" customHeight="1">
      <c r="A44" s="1411"/>
      <c r="B44" s="103"/>
      <c r="C44" s="1418"/>
      <c r="D44" s="1419"/>
      <c r="E44" s="1420"/>
      <c r="F44" s="1418"/>
      <c r="G44" s="1419"/>
      <c r="H44" s="1420"/>
      <c r="I44" s="86" t="s">
        <v>166</v>
      </c>
      <c r="J44" s="87"/>
      <c r="K44" s="1418"/>
      <c r="L44" s="1421"/>
      <c r="M44" s="87"/>
      <c r="N44" s="86"/>
      <c r="O44" s="18"/>
      <c r="P44" s="16"/>
      <c r="Q44" s="87">
        <v>1</v>
      </c>
      <c r="R44" s="89"/>
      <c r="S44" s="1417"/>
      <c r="T44" s="79"/>
    </row>
    <row r="45" spans="1:20" s="13" customFormat="1" ht="13" customHeight="1">
      <c r="A45" s="1411"/>
      <c r="B45" s="103"/>
      <c r="C45" s="1418"/>
      <c r="D45" s="1419"/>
      <c r="E45" s="1420"/>
      <c r="F45" s="1418"/>
      <c r="G45" s="1419"/>
      <c r="H45" s="1420"/>
      <c r="I45" s="86" t="s">
        <v>165</v>
      </c>
      <c r="J45" s="87"/>
      <c r="K45" s="1418"/>
      <c r="L45" s="1421"/>
      <c r="M45" s="87"/>
      <c r="N45" s="86"/>
      <c r="O45" s="18"/>
      <c r="P45" s="16"/>
      <c r="Q45" s="87">
        <v>1</v>
      </c>
      <c r="R45" s="89"/>
      <c r="S45" s="1417"/>
      <c r="T45" s="79"/>
    </row>
    <row r="46" spans="1:20" s="13" customFormat="1" ht="13" customHeight="1">
      <c r="A46" s="1411"/>
      <c r="B46" s="103"/>
      <c r="C46" s="1418"/>
      <c r="D46" s="1419"/>
      <c r="E46" s="1420"/>
      <c r="F46" s="1418"/>
      <c r="G46" s="1419"/>
      <c r="H46" s="1420"/>
      <c r="I46" s="86" t="s">
        <v>164</v>
      </c>
      <c r="J46" s="87"/>
      <c r="K46" s="1418"/>
      <c r="L46" s="1421"/>
      <c r="M46" s="87"/>
      <c r="N46" s="86"/>
      <c r="O46" s="18"/>
      <c r="P46" s="16"/>
      <c r="Q46" s="87">
        <v>1</v>
      </c>
      <c r="R46" s="89"/>
      <c r="S46" s="1417"/>
      <c r="T46" s="79"/>
    </row>
    <row r="47" spans="1:20" s="13" customFormat="1" ht="13" customHeight="1">
      <c r="A47" s="1411"/>
      <c r="B47" s="103"/>
      <c r="C47" s="1418"/>
      <c r="D47" s="1419"/>
      <c r="E47" s="1420"/>
      <c r="F47" s="1418"/>
      <c r="G47" s="1419"/>
      <c r="H47" s="1420"/>
      <c r="I47" s="86" t="s">
        <v>163</v>
      </c>
      <c r="J47" s="87"/>
      <c r="K47" s="1418"/>
      <c r="L47" s="1421"/>
      <c r="M47" s="87"/>
      <c r="N47" s="86"/>
      <c r="O47" s="18"/>
      <c r="P47" s="16"/>
      <c r="Q47" s="87">
        <v>1</v>
      </c>
      <c r="R47" s="89"/>
      <c r="S47" s="1417"/>
      <c r="T47" s="79"/>
    </row>
    <row r="48" spans="1:20" s="13" customFormat="1" ht="13" customHeight="1">
      <c r="A48" s="1411"/>
      <c r="B48" s="103"/>
      <c r="C48" s="1418"/>
      <c r="D48" s="1419"/>
      <c r="E48" s="1420"/>
      <c r="F48" s="1418"/>
      <c r="G48" s="1419"/>
      <c r="H48" s="1420"/>
      <c r="I48" s="86" t="s">
        <v>162</v>
      </c>
      <c r="J48" s="87"/>
      <c r="K48" s="1418"/>
      <c r="L48" s="1421"/>
      <c r="M48" s="87"/>
      <c r="N48" s="86"/>
      <c r="O48" s="18"/>
      <c r="P48" s="16"/>
      <c r="Q48" s="87">
        <v>1</v>
      </c>
      <c r="R48" s="89"/>
      <c r="S48" s="1417"/>
      <c r="T48" s="79"/>
    </row>
    <row r="49" spans="1:21" s="13" customFormat="1" ht="13" customHeight="1">
      <c r="A49" s="1411"/>
      <c r="B49" s="103"/>
      <c r="C49" s="1418"/>
      <c r="D49" s="1419"/>
      <c r="E49" s="1420"/>
      <c r="F49" s="1418"/>
      <c r="G49" s="1419"/>
      <c r="H49" s="1420"/>
      <c r="I49" s="86" t="s">
        <v>161</v>
      </c>
      <c r="J49" s="87"/>
      <c r="K49" s="1418"/>
      <c r="L49" s="1421"/>
      <c r="M49" s="87"/>
      <c r="N49" s="86"/>
      <c r="O49" s="18"/>
      <c r="P49" s="16"/>
      <c r="Q49" s="87">
        <v>1</v>
      </c>
      <c r="R49" s="89"/>
      <c r="S49" s="1417"/>
      <c r="T49" s="79"/>
    </row>
    <row r="50" spans="1:21" s="13" customFormat="1" ht="13" customHeight="1">
      <c r="A50" s="1411"/>
      <c r="B50" s="103"/>
      <c r="C50" s="1418"/>
      <c r="D50" s="1419"/>
      <c r="E50" s="1420"/>
      <c r="F50" s="1418"/>
      <c r="G50" s="1419"/>
      <c r="H50" s="1420"/>
      <c r="I50" s="86" t="s">
        <v>160</v>
      </c>
      <c r="J50" s="87"/>
      <c r="K50" s="1418"/>
      <c r="L50" s="1421"/>
      <c r="M50" s="87"/>
      <c r="N50" s="86"/>
      <c r="O50" s="18"/>
      <c r="P50" s="16"/>
      <c r="Q50" s="87">
        <v>2</v>
      </c>
      <c r="R50" s="89"/>
      <c r="S50" s="1417"/>
      <c r="T50" s="79"/>
    </row>
    <row r="51" spans="1:21" s="13" customFormat="1" ht="13" customHeight="1">
      <c r="A51" s="1411"/>
      <c r="B51" s="103"/>
      <c r="C51" s="1418"/>
      <c r="D51" s="1419"/>
      <c r="E51" s="1420"/>
      <c r="F51" s="1418"/>
      <c r="G51" s="1419"/>
      <c r="H51" s="1420"/>
      <c r="I51" s="86" t="s">
        <v>159</v>
      </c>
      <c r="J51" s="87"/>
      <c r="K51" s="1418"/>
      <c r="L51" s="1421"/>
      <c r="M51" s="87"/>
      <c r="N51" s="86"/>
      <c r="O51" s="81"/>
      <c r="P51" s="129"/>
      <c r="Q51" s="87">
        <v>2</v>
      </c>
      <c r="R51" s="89"/>
      <c r="S51" s="1417"/>
      <c r="T51" s="79"/>
    </row>
    <row r="52" spans="1:21" s="13" customFormat="1" ht="13" customHeight="1" thickBot="1">
      <c r="A52" s="1411"/>
      <c r="B52" s="103"/>
      <c r="C52" s="1422" t="s">
        <v>158</v>
      </c>
      <c r="D52" s="1423"/>
      <c r="E52" s="1424"/>
      <c r="F52" s="1422"/>
      <c r="G52" s="1423"/>
      <c r="H52" s="1424"/>
      <c r="I52" s="16"/>
      <c r="J52" s="81"/>
      <c r="K52" s="1422"/>
      <c r="L52" s="1425"/>
      <c r="M52" s="81"/>
      <c r="N52" s="16"/>
      <c r="O52" s="81"/>
      <c r="P52" s="98"/>
      <c r="Q52" s="81">
        <v>2</v>
      </c>
      <c r="R52" s="83"/>
      <c r="S52" s="388" t="str">
        <f>"/ "&amp;SUM(Q37:Q52)</f>
        <v>/ 19</v>
      </c>
      <c r="T52" s="79"/>
    </row>
    <row r="53" spans="1:21" s="13" customFormat="1" ht="13" customHeight="1">
      <c r="A53" s="1410" t="s">
        <v>21</v>
      </c>
      <c r="B53" s="133"/>
      <c r="C53" s="214"/>
      <c r="D53" s="214"/>
      <c r="E53" s="214"/>
      <c r="F53" s="1412"/>
      <c r="G53" s="1413"/>
      <c r="H53" s="1414"/>
      <c r="I53" s="76"/>
      <c r="J53" s="77"/>
      <c r="K53" s="1412"/>
      <c r="L53" s="1415"/>
      <c r="M53" s="403" t="s">
        <v>26</v>
      </c>
      <c r="N53" s="404"/>
      <c r="O53" s="77"/>
      <c r="P53" s="134"/>
      <c r="Q53" s="77">
        <v>3</v>
      </c>
      <c r="R53" s="78"/>
      <c r="S53" s="1416">
        <f>SUM(R53:R61)</f>
        <v>0</v>
      </c>
      <c r="T53" s="79"/>
    </row>
    <row r="54" spans="1:21" s="13" customFormat="1" ht="13" customHeight="1">
      <c r="A54" s="1411"/>
      <c r="B54" s="103"/>
      <c r="C54" s="208"/>
      <c r="D54" s="208"/>
      <c r="E54" s="208"/>
      <c r="F54" s="1418"/>
      <c r="G54" s="1419"/>
      <c r="H54" s="1420"/>
      <c r="I54" s="16"/>
      <c r="J54" s="81"/>
      <c r="K54" s="1418"/>
      <c r="L54" s="1421"/>
      <c r="M54" s="405"/>
      <c r="N54" s="406" t="s">
        <v>157</v>
      </c>
      <c r="O54" s="81"/>
      <c r="P54" s="98"/>
      <c r="Q54" s="81">
        <v>2</v>
      </c>
      <c r="R54" s="83"/>
      <c r="S54" s="1417"/>
      <c r="T54" s="79"/>
    </row>
    <row r="55" spans="1:21" s="13" customFormat="1" ht="13" customHeight="1">
      <c r="A55" s="1411"/>
      <c r="B55" s="103"/>
      <c r="C55" s="208"/>
      <c r="D55" s="208"/>
      <c r="E55" s="208"/>
      <c r="F55" s="1418"/>
      <c r="G55" s="1419"/>
      <c r="H55" s="1420"/>
      <c r="I55" s="16"/>
      <c r="J55" s="81"/>
      <c r="K55" s="1418"/>
      <c r="L55" s="1421"/>
      <c r="M55" s="405"/>
      <c r="N55" s="406" t="s">
        <v>37</v>
      </c>
      <c r="O55" s="81"/>
      <c r="P55" s="98"/>
      <c r="Q55" s="81">
        <v>2</v>
      </c>
      <c r="R55" s="83"/>
      <c r="S55" s="1417"/>
      <c r="T55" s="79"/>
    </row>
    <row r="56" spans="1:21" s="13" customFormat="1" ht="13" customHeight="1">
      <c r="A56" s="1411"/>
      <c r="B56" s="103"/>
      <c r="C56" s="208"/>
      <c r="D56" s="208"/>
      <c r="E56" s="208"/>
      <c r="F56" s="1418"/>
      <c r="G56" s="1419"/>
      <c r="H56" s="1420"/>
      <c r="I56" s="16"/>
      <c r="J56" s="81"/>
      <c r="K56" s="1418"/>
      <c r="L56" s="1421"/>
      <c r="M56" s="405"/>
      <c r="N56" s="406" t="s">
        <v>156</v>
      </c>
      <c r="O56" s="81"/>
      <c r="P56" s="98"/>
      <c r="Q56" s="81">
        <v>2</v>
      </c>
      <c r="R56" s="83"/>
      <c r="S56" s="1417"/>
      <c r="T56" s="79"/>
    </row>
    <row r="57" spans="1:21" s="13" customFormat="1" ht="13" customHeight="1">
      <c r="A57" s="1411"/>
      <c r="B57" s="103"/>
      <c r="C57" s="213"/>
      <c r="D57" s="213"/>
      <c r="E57" s="213"/>
      <c r="F57" s="1399"/>
      <c r="G57" s="1400"/>
      <c r="H57" s="1401"/>
      <c r="I57" s="117"/>
      <c r="J57" s="118"/>
      <c r="K57" s="1399"/>
      <c r="L57" s="1402"/>
      <c r="M57" s="407"/>
      <c r="N57" s="408" t="s">
        <v>45</v>
      </c>
      <c r="O57" s="118"/>
      <c r="P57" s="163"/>
      <c r="Q57" s="118">
        <v>2</v>
      </c>
      <c r="R57" s="121"/>
      <c r="S57" s="1417"/>
      <c r="T57" s="79"/>
    </row>
    <row r="58" spans="1:21" s="13" customFormat="1" ht="13" customHeight="1">
      <c r="A58" s="1411"/>
      <c r="B58" s="103"/>
      <c r="C58" s="215"/>
      <c r="D58" s="215"/>
      <c r="E58" s="215"/>
      <c r="F58" s="1403"/>
      <c r="G58" s="1404"/>
      <c r="H58" s="1405"/>
      <c r="I58" s="216"/>
      <c r="J58" s="217"/>
      <c r="K58" s="1403"/>
      <c r="L58" s="1406"/>
      <c r="M58" s="409" t="s">
        <v>10</v>
      </c>
      <c r="N58" s="410"/>
      <c r="O58" s="217"/>
      <c r="P58" s="218"/>
      <c r="Q58" s="217">
        <v>3</v>
      </c>
      <c r="R58" s="219"/>
      <c r="S58" s="1417"/>
      <c r="T58" s="79"/>
    </row>
    <row r="59" spans="1:21" s="13" customFormat="1" ht="13" customHeight="1">
      <c r="A59" s="1411"/>
      <c r="B59" s="103"/>
      <c r="C59" s="207"/>
      <c r="D59" s="207"/>
      <c r="E59" s="207"/>
      <c r="F59" s="1407"/>
      <c r="G59" s="1408"/>
      <c r="H59" s="1409"/>
      <c r="I59" s="165"/>
      <c r="J59" s="166"/>
      <c r="K59" s="1407"/>
      <c r="L59" s="1426"/>
      <c r="M59" s="411"/>
      <c r="N59" s="412" t="s">
        <v>79</v>
      </c>
      <c r="O59" s="166"/>
      <c r="P59" s="182"/>
      <c r="Q59" s="166">
        <v>1</v>
      </c>
      <c r="R59" s="183"/>
      <c r="S59" s="1417"/>
      <c r="T59" s="79"/>
    </row>
    <row r="60" spans="1:21" s="13" customFormat="1" ht="13" customHeight="1">
      <c r="A60" s="1411"/>
      <c r="B60" s="103"/>
      <c r="C60" s="208"/>
      <c r="D60" s="208"/>
      <c r="E60" s="208"/>
      <c r="F60" s="1418"/>
      <c r="G60" s="1419"/>
      <c r="H60" s="1420"/>
      <c r="I60" s="16"/>
      <c r="J60" s="81"/>
      <c r="K60" s="1418"/>
      <c r="L60" s="1421"/>
      <c r="M60" s="405"/>
      <c r="N60" s="406" t="s">
        <v>23</v>
      </c>
      <c r="O60" s="81"/>
      <c r="P60" s="98"/>
      <c r="Q60" s="81">
        <v>1</v>
      </c>
      <c r="R60" s="83"/>
      <c r="S60" s="1417"/>
      <c r="T60" s="79"/>
    </row>
    <row r="61" spans="1:21" s="13" customFormat="1" ht="13" customHeight="1" thickBot="1">
      <c r="A61" s="1411"/>
      <c r="B61" s="103"/>
      <c r="C61" s="213"/>
      <c r="D61" s="213"/>
      <c r="E61" s="213"/>
      <c r="F61" s="1393"/>
      <c r="G61" s="1394"/>
      <c r="H61" s="1395"/>
      <c r="I61" s="117"/>
      <c r="J61" s="118"/>
      <c r="K61" s="1393"/>
      <c r="L61" s="1396"/>
      <c r="M61" s="407"/>
      <c r="N61" s="408" t="s">
        <v>46</v>
      </c>
      <c r="O61" s="149"/>
      <c r="P61" s="164"/>
      <c r="Q61" s="118">
        <v>1</v>
      </c>
      <c r="R61" s="121"/>
      <c r="S61" s="389" t="str">
        <f>"/ "&amp;SUM(Q53:Q61)</f>
        <v>/ 17</v>
      </c>
      <c r="T61" s="79"/>
    </row>
    <row r="62" spans="1:21" s="13" customFormat="1" ht="13" customHeight="1">
      <c r="A62" s="1397" t="s">
        <v>81</v>
      </c>
      <c r="B62" s="135"/>
      <c r="C62" s="1385"/>
      <c r="D62" s="1386"/>
      <c r="E62" s="1386"/>
      <c r="F62" s="1386"/>
      <c r="G62" s="1386"/>
      <c r="H62" s="1386"/>
      <c r="I62" s="1386"/>
      <c r="J62" s="1386"/>
      <c r="K62" s="1386"/>
      <c r="L62" s="1386"/>
      <c r="M62" s="1386"/>
      <c r="N62" s="1386"/>
      <c r="O62" s="1386"/>
      <c r="P62" s="1386"/>
      <c r="Q62" s="1391">
        <v>3</v>
      </c>
      <c r="R62" s="1370"/>
      <c r="S62" s="390">
        <f>R62</f>
        <v>0</v>
      </c>
      <c r="T62" s="79"/>
    </row>
    <row r="63" spans="1:21" s="13" customFormat="1" ht="13" customHeight="1" thickBot="1">
      <c r="A63" s="1398"/>
      <c r="B63" s="136"/>
      <c r="C63" s="1387"/>
      <c r="D63" s="1388"/>
      <c r="E63" s="1388"/>
      <c r="F63" s="1388"/>
      <c r="G63" s="1388"/>
      <c r="H63" s="1388"/>
      <c r="I63" s="1388"/>
      <c r="J63" s="1388"/>
      <c r="K63" s="1388"/>
      <c r="L63" s="1388"/>
      <c r="M63" s="1388"/>
      <c r="N63" s="1388"/>
      <c r="O63" s="1388"/>
      <c r="P63" s="1388"/>
      <c r="Q63" s="1392"/>
      <c r="R63" s="1371"/>
      <c r="S63" s="391" t="str">
        <f>"/ "&amp;SUM(Q62)</f>
        <v>/ 3</v>
      </c>
      <c r="T63" s="220"/>
      <c r="U63" s="14"/>
    </row>
    <row r="64" spans="1:21" ht="13" customHeight="1">
      <c r="A64" s="1372" t="s">
        <v>1</v>
      </c>
      <c r="B64" s="1374" t="s">
        <v>2</v>
      </c>
      <c r="C64" s="1375"/>
      <c r="D64" s="1375"/>
      <c r="E64" s="1375"/>
      <c r="F64" s="1375"/>
      <c r="G64" s="1376"/>
      <c r="H64" s="1376"/>
      <c r="I64" s="1377"/>
      <c r="J64" s="1378" t="s">
        <v>19</v>
      </c>
      <c r="K64" s="1379"/>
      <c r="L64" s="1380"/>
      <c r="M64" s="1374" t="s">
        <v>17</v>
      </c>
      <c r="N64" s="1377"/>
      <c r="O64" s="1378" t="s">
        <v>3</v>
      </c>
      <c r="P64" s="1380"/>
      <c r="Q64" s="1389" t="s">
        <v>81</v>
      </c>
      <c r="R64" s="1381">
        <f>SUM(S4,S15,S24,S30,S37,S53,S62)</f>
        <v>0</v>
      </c>
      <c r="S64" s="1382"/>
      <c r="T64" s="71"/>
    </row>
    <row r="65" spans="1:23" ht="13" customHeight="1" thickBot="1">
      <c r="A65" s="1373"/>
      <c r="B65" s="138" t="s">
        <v>5</v>
      </c>
      <c r="C65" s="1361" t="s">
        <v>155</v>
      </c>
      <c r="D65" s="1362"/>
      <c r="E65" s="1363"/>
      <c r="F65" s="1361" t="s">
        <v>7</v>
      </c>
      <c r="G65" s="1362"/>
      <c r="H65" s="1363"/>
      <c r="I65" s="139" t="s">
        <v>9</v>
      </c>
      <c r="J65" s="138" t="s">
        <v>31</v>
      </c>
      <c r="K65" s="1361" t="s">
        <v>14</v>
      </c>
      <c r="L65" s="1364"/>
      <c r="M65" s="138" t="s">
        <v>27</v>
      </c>
      <c r="N65" s="139" t="s">
        <v>25</v>
      </c>
      <c r="O65" s="140" t="s">
        <v>27</v>
      </c>
      <c r="P65" s="139" t="s">
        <v>49</v>
      </c>
      <c r="Q65" s="1390"/>
      <c r="R65" s="1383"/>
      <c r="S65" s="1384"/>
      <c r="T65" s="71"/>
    </row>
    <row r="66" spans="1:23" s="13" customFormat="1" ht="13" customHeight="1">
      <c r="A66" s="402" t="s">
        <v>32</v>
      </c>
      <c r="B66" s="142"/>
      <c r="C66" s="1365">
        <v>14</v>
      </c>
      <c r="D66" s="1366"/>
      <c r="E66" s="1367"/>
      <c r="F66" s="1368">
        <v>4</v>
      </c>
      <c r="G66" s="1366"/>
      <c r="H66" s="1367"/>
      <c r="I66" s="143">
        <v>13</v>
      </c>
      <c r="J66" s="141">
        <v>3</v>
      </c>
      <c r="K66" s="1368">
        <v>22</v>
      </c>
      <c r="L66" s="1369"/>
      <c r="M66" s="141">
        <v>6</v>
      </c>
      <c r="N66" s="143">
        <v>11</v>
      </c>
      <c r="O66" s="141">
        <v>18</v>
      </c>
      <c r="P66" s="143">
        <v>6</v>
      </c>
      <c r="Q66" s="144">
        <v>3</v>
      </c>
      <c r="R66" s="1383"/>
      <c r="S66" s="1384"/>
      <c r="T66" s="72"/>
      <c r="U66" s="6"/>
      <c r="W66" s="6"/>
    </row>
    <row r="67" spans="1:23" s="13" customFormat="1" ht="13" customHeight="1" thickBot="1">
      <c r="A67" s="138" t="s">
        <v>4</v>
      </c>
      <c r="B67" s="145"/>
      <c r="C67" s="1354">
        <f>SUM(R16,R17,R18,R19,R20,R21,R22,R23,R35,R36,R52)</f>
        <v>0</v>
      </c>
      <c r="D67" s="1355"/>
      <c r="E67" s="1356"/>
      <c r="F67" s="1357">
        <f>SUM(R37,R38,R39,R40)</f>
        <v>0</v>
      </c>
      <c r="G67" s="1355"/>
      <c r="H67" s="1356"/>
      <c r="I67" s="74">
        <f>SUM(R41,R42,R43,R44,R45,R46,R47,R48,R49,R50,R51)</f>
        <v>0</v>
      </c>
      <c r="J67" s="73">
        <f>SUM(R15)</f>
        <v>0</v>
      </c>
      <c r="K67" s="1357">
        <f>SUM(R24,R25,R26,R27,R28,R29,R30,R31,R32,R33,R34)</f>
        <v>0</v>
      </c>
      <c r="L67" s="1358"/>
      <c r="M67" s="73">
        <f>SUM(R53,R58)</f>
        <v>0</v>
      </c>
      <c r="N67" s="74">
        <f>SUM(R54,R55,R56,R57,R59,R60,R61)</f>
        <v>0</v>
      </c>
      <c r="O67" s="73">
        <f>SUM(R4,R5,R6,R7,R8,R9,R10,R11,R12)</f>
        <v>0</v>
      </c>
      <c r="P67" s="74">
        <f>SUM(R13,R14)</f>
        <v>0</v>
      </c>
      <c r="Q67" s="73">
        <f>R62</f>
        <v>0</v>
      </c>
      <c r="R67" s="1359" t="s">
        <v>83</v>
      </c>
      <c r="S67" s="1360"/>
      <c r="T67" s="72"/>
      <c r="U67" s="6"/>
      <c r="W67" s="6"/>
    </row>
    <row r="68" spans="1:23" ht="13" customHeight="1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146"/>
      <c r="T68" s="71"/>
    </row>
    <row r="69" spans="1:23" ht="13" customHeight="1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146"/>
      <c r="T69" s="71"/>
    </row>
    <row r="70" spans="1:23" ht="14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147"/>
      <c r="R70" s="72"/>
      <c r="S70" s="148"/>
      <c r="T70" s="71"/>
    </row>
    <row r="71" spans="1:23" ht="14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2"/>
      <c r="R71" s="72"/>
      <c r="S71" s="148"/>
      <c r="T71" s="71"/>
    </row>
    <row r="72" spans="1:23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146"/>
      <c r="T72" s="71"/>
    </row>
    <row r="73" spans="1:23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146"/>
      <c r="T73" s="71"/>
    </row>
    <row r="74" spans="1:23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146"/>
      <c r="T74" s="71"/>
    </row>
    <row r="75" spans="1:23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146"/>
      <c r="T75" s="71"/>
    </row>
    <row r="76" spans="1:23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146"/>
      <c r="T76" s="71"/>
    </row>
    <row r="77" spans="1:23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146"/>
      <c r="T77" s="71"/>
    </row>
    <row r="78" spans="1:23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146"/>
      <c r="T78" s="71"/>
    </row>
    <row r="79" spans="1:23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146"/>
      <c r="T79" s="71"/>
    </row>
    <row r="80" spans="1:23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146"/>
      <c r="T80" s="71"/>
    </row>
    <row r="81" spans="1:20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146"/>
      <c r="T81" s="71"/>
    </row>
    <row r="82" spans="1:20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146"/>
      <c r="T82" s="71"/>
    </row>
    <row r="83" spans="1:20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146"/>
      <c r="T83" s="71"/>
    </row>
    <row r="84" spans="1:20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146"/>
      <c r="T84" s="71"/>
    </row>
    <row r="85" spans="1:20">
      <c r="A85" s="71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146"/>
      <c r="T85" s="71"/>
    </row>
    <row r="86" spans="1:20">
      <c r="A86" s="71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146"/>
      <c r="T86" s="71"/>
    </row>
    <row r="87" spans="1:20">
      <c r="A87" s="71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146"/>
      <c r="T87" s="71"/>
    </row>
    <row r="88" spans="1:20">
      <c r="A88" s="71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146"/>
      <c r="T88" s="71"/>
    </row>
    <row r="89" spans="1:20">
      <c r="A89" s="71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146"/>
      <c r="T89" s="71"/>
    </row>
    <row r="90" spans="1:20">
      <c r="A90" s="71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146"/>
      <c r="T90" s="71"/>
    </row>
    <row r="91" spans="1:20">
      <c r="A91" s="71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146"/>
      <c r="T91" s="71"/>
    </row>
    <row r="92" spans="1:20">
      <c r="A92" s="71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146"/>
      <c r="T92" s="71"/>
    </row>
    <row r="93" spans="1:20">
      <c r="A93" s="71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146"/>
      <c r="T93" s="71"/>
    </row>
    <row r="94" spans="1:20">
      <c r="A94" s="71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146"/>
      <c r="T94" s="71"/>
    </row>
    <row r="95" spans="1:20">
      <c r="A95" s="71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146"/>
      <c r="T95" s="71"/>
    </row>
    <row r="96" spans="1:20">
      <c r="A96" s="71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146"/>
      <c r="T96" s="71"/>
    </row>
    <row r="97" spans="1:20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146"/>
      <c r="T97" s="71"/>
    </row>
    <row r="98" spans="1:20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146"/>
      <c r="T98" s="71"/>
    </row>
    <row r="99" spans="1:20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146"/>
      <c r="T99" s="71"/>
    </row>
    <row r="100" spans="1:20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146"/>
      <c r="T100" s="71"/>
    </row>
    <row r="101" spans="1:20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146"/>
      <c r="T101" s="71"/>
    </row>
    <row r="102" spans="1:20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146"/>
      <c r="T102" s="71"/>
    </row>
    <row r="103" spans="1:20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146"/>
      <c r="T103" s="71"/>
    </row>
    <row r="104" spans="1:20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146"/>
      <c r="T104" s="71"/>
    </row>
    <row r="105" spans="1:20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146"/>
      <c r="T105" s="71"/>
    </row>
    <row r="106" spans="1:20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146"/>
      <c r="T106" s="71"/>
    </row>
    <row r="107" spans="1:20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146"/>
      <c r="T107" s="71"/>
    </row>
    <row r="108" spans="1:20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146"/>
      <c r="T108" s="71"/>
    </row>
    <row r="109" spans="1:20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146"/>
      <c r="T109" s="71"/>
    </row>
    <row r="110" spans="1:20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146"/>
      <c r="T110" s="71"/>
    </row>
    <row r="111" spans="1:20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146"/>
      <c r="T111" s="71"/>
    </row>
    <row r="112" spans="1:20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146"/>
      <c r="T112" s="71"/>
    </row>
    <row r="113" spans="1:20">
      <c r="A113" s="71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146"/>
      <c r="T113" s="71"/>
    </row>
    <row r="114" spans="1:20">
      <c r="A114" s="71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146"/>
      <c r="T114" s="71"/>
    </row>
    <row r="115" spans="1:20">
      <c r="A115" s="71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146"/>
      <c r="T115" s="71"/>
    </row>
    <row r="116" spans="1:20">
      <c r="A116" s="71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146"/>
      <c r="T116" s="71"/>
    </row>
    <row r="117" spans="1:20">
      <c r="A117" s="71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146"/>
      <c r="T117" s="71"/>
    </row>
    <row r="118" spans="1:20">
      <c r="A118" s="71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146"/>
      <c r="T118" s="71"/>
    </row>
    <row r="119" spans="1:20">
      <c r="A119" s="71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146"/>
      <c r="T119" s="71"/>
    </row>
    <row r="120" spans="1:20">
      <c r="A120" s="71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146"/>
      <c r="T120" s="71"/>
    </row>
    <row r="121" spans="1:20">
      <c r="A121" s="71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146"/>
      <c r="T121" s="71"/>
    </row>
    <row r="122" spans="1:20">
      <c r="A122" s="71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146"/>
      <c r="T122" s="71"/>
    </row>
    <row r="123" spans="1:20">
      <c r="A123" s="71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146"/>
      <c r="T123" s="71"/>
    </row>
    <row r="124" spans="1:20">
      <c r="A124" s="71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146"/>
      <c r="T124" s="71"/>
    </row>
    <row r="125" spans="1:20">
      <c r="A125" s="71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146"/>
      <c r="T125" s="71"/>
    </row>
    <row r="126" spans="1:20">
      <c r="A126" s="71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146"/>
      <c r="T126" s="71"/>
    </row>
    <row r="127" spans="1:20">
      <c r="A127" s="71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146"/>
      <c r="T127" s="71"/>
    </row>
    <row r="128" spans="1:20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146"/>
      <c r="T128" s="71"/>
    </row>
    <row r="129" spans="1:20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146"/>
      <c r="T129" s="71"/>
    </row>
    <row r="130" spans="1:20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146"/>
      <c r="T130" s="71"/>
    </row>
    <row r="131" spans="1:20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146"/>
      <c r="T131" s="71"/>
    </row>
    <row r="132" spans="1:20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146"/>
      <c r="T132" s="71"/>
    </row>
    <row r="133" spans="1:20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146"/>
      <c r="T133" s="71"/>
    </row>
    <row r="134" spans="1:20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146"/>
      <c r="T134" s="71"/>
    </row>
    <row r="135" spans="1:20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146"/>
      <c r="T135" s="71"/>
    </row>
    <row r="136" spans="1:20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  <c r="Q136" s="71"/>
      <c r="R136" s="71"/>
      <c r="S136" s="146"/>
      <c r="T136" s="71"/>
    </row>
    <row r="137" spans="1:20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  <c r="S137" s="146"/>
      <c r="T137" s="71"/>
    </row>
    <row r="138" spans="1:20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146"/>
      <c r="T138" s="71"/>
    </row>
    <row r="139" spans="1:20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  <c r="S139" s="146"/>
      <c r="T139" s="71"/>
    </row>
    <row r="140" spans="1:20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71"/>
      <c r="S140" s="146"/>
      <c r="T140" s="71"/>
    </row>
    <row r="141" spans="1:20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71"/>
      <c r="S141" s="146"/>
      <c r="T141" s="71"/>
    </row>
    <row r="142" spans="1:20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146"/>
      <c r="T142" s="71"/>
    </row>
    <row r="143" spans="1:20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146"/>
      <c r="T143" s="71"/>
    </row>
    <row r="144" spans="1:20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  <c r="Q144" s="71"/>
      <c r="R144" s="71"/>
      <c r="S144" s="146"/>
      <c r="T144" s="71"/>
    </row>
    <row r="145" spans="1:20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71"/>
      <c r="S145" s="146"/>
      <c r="T145" s="71"/>
    </row>
    <row r="146" spans="1:20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146"/>
      <c r="T146" s="71"/>
    </row>
    <row r="147" spans="1:20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71"/>
      <c r="S147" s="146"/>
      <c r="T147" s="71"/>
    </row>
    <row r="148" spans="1:20">
      <c r="A148" s="71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146"/>
      <c r="T148" s="71"/>
    </row>
    <row r="149" spans="1:20">
      <c r="A149" s="71"/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  <c r="Q149" s="71"/>
      <c r="R149" s="71"/>
      <c r="S149" s="146"/>
      <c r="T149" s="71"/>
    </row>
    <row r="150" spans="1:20">
      <c r="A150" s="71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71"/>
      <c r="S150" s="146"/>
      <c r="T150" s="71"/>
    </row>
    <row r="151" spans="1:20">
      <c r="A151" s="71"/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146"/>
      <c r="T151" s="71"/>
    </row>
    <row r="152" spans="1:20">
      <c r="A152" s="71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  <c r="S152" s="146"/>
      <c r="T152" s="71"/>
    </row>
    <row r="153" spans="1:20">
      <c r="A153" s="71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  <c r="Q153" s="71"/>
      <c r="R153" s="71"/>
      <c r="S153" s="146"/>
      <c r="T153" s="71"/>
    </row>
    <row r="154" spans="1:20">
      <c r="A154" s="71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146"/>
      <c r="T154" s="71"/>
    </row>
    <row r="155" spans="1:20">
      <c r="A155" s="71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146"/>
      <c r="T155" s="71"/>
    </row>
    <row r="156" spans="1:20">
      <c r="A156" s="71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71"/>
      <c r="S156" s="146"/>
      <c r="T156" s="71"/>
    </row>
    <row r="157" spans="1:20">
      <c r="A157" s="71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  <c r="Q157" s="71"/>
      <c r="R157" s="71"/>
      <c r="S157" s="146"/>
      <c r="T157" s="71"/>
    </row>
    <row r="158" spans="1:20">
      <c r="A158" s="71"/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  <c r="Q158" s="71"/>
      <c r="R158" s="71"/>
      <c r="S158" s="146"/>
      <c r="T158" s="71"/>
    </row>
    <row r="159" spans="1:20">
      <c r="A159" s="71"/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1"/>
      <c r="S159" s="146"/>
      <c r="T159" s="71"/>
    </row>
    <row r="160" spans="1:20">
      <c r="A160" s="71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146"/>
      <c r="T160" s="71"/>
    </row>
    <row r="161" spans="1:20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146"/>
      <c r="T161" s="71"/>
    </row>
    <row r="162" spans="1:20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  <c r="Q162" s="71"/>
      <c r="R162" s="71"/>
      <c r="S162" s="146"/>
      <c r="T162" s="71"/>
    </row>
    <row r="163" spans="1:20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146"/>
      <c r="T163" s="71"/>
    </row>
    <row r="164" spans="1:20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146"/>
      <c r="T164" s="71"/>
    </row>
    <row r="165" spans="1:20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71"/>
      <c r="S165" s="146"/>
      <c r="T165" s="71"/>
    </row>
    <row r="166" spans="1:20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146"/>
      <c r="T166" s="71"/>
    </row>
    <row r="167" spans="1:20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146"/>
      <c r="T167" s="71"/>
    </row>
    <row r="168" spans="1:20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146"/>
      <c r="T168" s="71"/>
    </row>
    <row r="169" spans="1:20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146"/>
      <c r="T169" s="71"/>
    </row>
    <row r="170" spans="1:20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146"/>
      <c r="T170" s="71"/>
    </row>
    <row r="171" spans="1:20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146"/>
      <c r="T171" s="71"/>
    </row>
    <row r="172" spans="1:20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146"/>
      <c r="T172" s="71"/>
    </row>
    <row r="173" spans="1:20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146"/>
      <c r="T173" s="71"/>
    </row>
    <row r="174" spans="1:20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146"/>
      <c r="T174" s="71"/>
    </row>
    <row r="175" spans="1:20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146"/>
      <c r="T175" s="71"/>
    </row>
    <row r="176" spans="1:20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71"/>
      <c r="S176" s="146"/>
      <c r="T176" s="71"/>
    </row>
    <row r="177" spans="1:20">
      <c r="A177" s="71"/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71"/>
      <c r="S177" s="146"/>
      <c r="T177" s="71"/>
    </row>
    <row r="178" spans="1:20">
      <c r="A178" s="71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146"/>
      <c r="T178" s="71"/>
    </row>
    <row r="179" spans="1:20">
      <c r="A179" s="71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146"/>
      <c r="T179" s="71"/>
    </row>
    <row r="180" spans="1:20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146"/>
      <c r="T180" s="71"/>
    </row>
    <row r="181" spans="1:20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146"/>
      <c r="T181" s="71"/>
    </row>
    <row r="182" spans="1:20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71"/>
      <c r="S182" s="146"/>
      <c r="T182" s="71"/>
    </row>
    <row r="183" spans="1:20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146"/>
      <c r="T183" s="71"/>
    </row>
    <row r="184" spans="1:20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146"/>
      <c r="T184" s="71"/>
    </row>
    <row r="185" spans="1:20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146"/>
      <c r="T185" s="71"/>
    </row>
    <row r="186" spans="1:20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146"/>
      <c r="T186" s="71"/>
    </row>
    <row r="187" spans="1:20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146"/>
      <c r="T187" s="71"/>
    </row>
    <row r="188" spans="1:20">
      <c r="A188" s="71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146"/>
      <c r="T188" s="71"/>
    </row>
    <row r="189" spans="1:20">
      <c r="A189" s="71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146"/>
      <c r="T189" s="71"/>
    </row>
    <row r="190" spans="1:20">
      <c r="A190" s="71"/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  <c r="S190" s="146"/>
      <c r="T190" s="71"/>
    </row>
    <row r="191" spans="1:20">
      <c r="A191" s="71"/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71"/>
      <c r="S191" s="146"/>
      <c r="T191" s="71"/>
    </row>
    <row r="192" spans="1:20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  <c r="S192" s="146"/>
      <c r="T192" s="71"/>
    </row>
    <row r="193" spans="1:20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146"/>
      <c r="T193" s="71"/>
    </row>
    <row r="194" spans="1:20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146"/>
      <c r="T194" s="71"/>
    </row>
    <row r="195" spans="1:20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146"/>
      <c r="T195" s="71"/>
    </row>
    <row r="196" spans="1:20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146"/>
      <c r="T196" s="71"/>
    </row>
    <row r="197" spans="1:20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  <c r="S197" s="146"/>
      <c r="T197" s="71"/>
    </row>
    <row r="198" spans="1:20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146"/>
      <c r="T198" s="71"/>
    </row>
    <row r="199" spans="1:20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146"/>
      <c r="T199" s="71"/>
    </row>
    <row r="200" spans="1:20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  <c r="Q200" s="71"/>
      <c r="R200" s="71"/>
      <c r="S200" s="146"/>
      <c r="T200" s="71"/>
    </row>
    <row r="201" spans="1:20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146"/>
      <c r="T201" s="71"/>
    </row>
    <row r="202" spans="1:20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  <c r="Q202" s="71"/>
      <c r="R202" s="71"/>
      <c r="S202" s="146"/>
      <c r="T202" s="71"/>
    </row>
    <row r="203" spans="1:20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71"/>
      <c r="S203" s="146"/>
      <c r="T203" s="71"/>
    </row>
    <row r="204" spans="1:20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  <c r="S204" s="146"/>
      <c r="T204" s="71"/>
    </row>
    <row r="205" spans="1:20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  <c r="Q205" s="71"/>
      <c r="R205" s="71"/>
      <c r="S205" s="146"/>
      <c r="T205" s="71"/>
    </row>
    <row r="206" spans="1:20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146"/>
      <c r="T206" s="71"/>
    </row>
    <row r="207" spans="1:20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  <c r="S207" s="146"/>
      <c r="T207" s="71"/>
    </row>
    <row r="208" spans="1:20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1"/>
      <c r="S208" s="146"/>
      <c r="T208" s="71"/>
    </row>
    <row r="209" spans="1:20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  <c r="S209" s="146"/>
      <c r="T209" s="71"/>
    </row>
    <row r="210" spans="1:20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146"/>
      <c r="T210" s="71"/>
    </row>
    <row r="211" spans="1:20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  <c r="P211" s="71"/>
      <c r="Q211" s="71"/>
      <c r="R211" s="71"/>
      <c r="S211" s="146"/>
      <c r="T211" s="71"/>
    </row>
    <row r="212" spans="1:20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  <c r="P212" s="71"/>
      <c r="Q212" s="71"/>
      <c r="R212" s="71"/>
      <c r="S212" s="146"/>
      <c r="T212" s="71"/>
    </row>
    <row r="213" spans="1:20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71"/>
      <c r="O213" s="71"/>
      <c r="P213" s="71"/>
      <c r="Q213" s="71"/>
      <c r="R213" s="71"/>
      <c r="S213" s="146"/>
      <c r="T213" s="71"/>
    </row>
    <row r="214" spans="1:20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71"/>
      <c r="O214" s="71"/>
      <c r="P214" s="71"/>
      <c r="Q214" s="71"/>
      <c r="R214" s="71"/>
      <c r="S214" s="146"/>
      <c r="T214" s="71"/>
    </row>
    <row r="215" spans="1:20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1"/>
      <c r="O215" s="71"/>
      <c r="P215" s="71"/>
      <c r="Q215" s="71"/>
      <c r="R215" s="71"/>
      <c r="S215" s="146"/>
      <c r="T215" s="71"/>
    </row>
    <row r="216" spans="1:20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  <c r="P216" s="71"/>
      <c r="Q216" s="71"/>
      <c r="R216" s="71"/>
      <c r="S216" s="146"/>
      <c r="T216" s="71"/>
    </row>
    <row r="217" spans="1:20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  <c r="L217" s="71"/>
      <c r="M217" s="71"/>
      <c r="N217" s="71"/>
      <c r="O217" s="71"/>
      <c r="P217" s="71"/>
      <c r="Q217" s="71"/>
      <c r="R217" s="71"/>
      <c r="S217" s="146"/>
      <c r="T217" s="71"/>
    </row>
    <row r="218" spans="1:20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1"/>
      <c r="P218" s="71"/>
      <c r="Q218" s="71"/>
      <c r="R218" s="71"/>
      <c r="S218" s="146"/>
      <c r="T218" s="71"/>
    </row>
    <row r="219" spans="1:20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  <c r="L219" s="71"/>
      <c r="M219" s="71"/>
      <c r="N219" s="71"/>
      <c r="O219" s="71"/>
      <c r="P219" s="71"/>
      <c r="Q219" s="71"/>
      <c r="R219" s="71"/>
      <c r="S219" s="146"/>
      <c r="T219" s="71"/>
    </row>
    <row r="220" spans="1:20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1"/>
      <c r="P220" s="71"/>
      <c r="Q220" s="71"/>
      <c r="R220" s="71"/>
      <c r="S220" s="146"/>
      <c r="T220" s="71"/>
    </row>
    <row r="221" spans="1:20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71"/>
      <c r="P221" s="71"/>
      <c r="Q221" s="71"/>
      <c r="R221" s="71"/>
      <c r="S221" s="146"/>
      <c r="T221" s="71"/>
    </row>
    <row r="222" spans="1:20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  <c r="L222" s="71"/>
      <c r="M222" s="71"/>
      <c r="N222" s="71"/>
      <c r="O222" s="71"/>
      <c r="P222" s="71"/>
      <c r="Q222" s="71"/>
      <c r="R222" s="71"/>
      <c r="S222" s="146"/>
      <c r="T222" s="71"/>
    </row>
    <row r="223" spans="1:20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  <c r="L223" s="71"/>
      <c r="M223" s="71"/>
      <c r="N223" s="71"/>
      <c r="O223" s="71"/>
      <c r="P223" s="71"/>
      <c r="Q223" s="71"/>
      <c r="R223" s="71"/>
      <c r="S223" s="146"/>
      <c r="T223" s="71"/>
    </row>
    <row r="224" spans="1:20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  <c r="L224" s="71"/>
      <c r="M224" s="71"/>
      <c r="N224" s="71"/>
      <c r="O224" s="71"/>
      <c r="P224" s="71"/>
      <c r="Q224" s="71"/>
      <c r="R224" s="71"/>
      <c r="S224" s="146"/>
      <c r="T224" s="71"/>
    </row>
    <row r="225" spans="1:20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  <c r="L225" s="71"/>
      <c r="M225" s="71"/>
      <c r="N225" s="71"/>
      <c r="O225" s="71"/>
      <c r="P225" s="71"/>
      <c r="Q225" s="71"/>
      <c r="R225" s="71"/>
      <c r="S225" s="146"/>
      <c r="T225" s="71"/>
    </row>
    <row r="226" spans="1:20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  <c r="O226" s="71"/>
      <c r="P226" s="71"/>
      <c r="Q226" s="71"/>
      <c r="R226" s="71"/>
      <c r="S226" s="146"/>
      <c r="T226" s="71"/>
    </row>
    <row r="227" spans="1:20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  <c r="L227" s="71"/>
      <c r="M227" s="71"/>
      <c r="N227" s="71"/>
      <c r="O227" s="71"/>
      <c r="P227" s="71"/>
      <c r="Q227" s="71"/>
      <c r="R227" s="71"/>
      <c r="S227" s="146"/>
      <c r="T227" s="71"/>
    </row>
    <row r="228" spans="1:20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  <c r="L228" s="71"/>
      <c r="M228" s="71"/>
      <c r="N228" s="71"/>
      <c r="O228" s="71"/>
      <c r="P228" s="71"/>
      <c r="Q228" s="71"/>
      <c r="R228" s="71"/>
      <c r="S228" s="146"/>
      <c r="T228" s="71"/>
    </row>
    <row r="229" spans="1:20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  <c r="L229" s="71"/>
      <c r="M229" s="71"/>
      <c r="N229" s="71"/>
      <c r="O229" s="71"/>
      <c r="P229" s="71"/>
      <c r="Q229" s="71"/>
      <c r="R229" s="71"/>
      <c r="S229" s="146"/>
      <c r="T229" s="71"/>
    </row>
    <row r="230" spans="1:20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  <c r="L230" s="71"/>
      <c r="M230" s="71"/>
      <c r="N230" s="71"/>
      <c r="O230" s="71"/>
      <c r="P230" s="71"/>
      <c r="Q230" s="71"/>
      <c r="R230" s="71"/>
      <c r="S230" s="146"/>
      <c r="T230" s="71"/>
    </row>
    <row r="231" spans="1:20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  <c r="L231" s="71"/>
      <c r="M231" s="71"/>
      <c r="N231" s="71"/>
      <c r="O231" s="71"/>
      <c r="P231" s="71"/>
      <c r="Q231" s="71"/>
      <c r="R231" s="71"/>
      <c r="S231" s="146"/>
      <c r="T231" s="71"/>
    </row>
    <row r="232" spans="1:20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  <c r="L232" s="71"/>
      <c r="M232" s="71"/>
      <c r="N232" s="71"/>
      <c r="O232" s="71"/>
      <c r="P232" s="71"/>
      <c r="Q232" s="71"/>
      <c r="R232" s="71"/>
      <c r="S232" s="146"/>
      <c r="T232" s="71"/>
    </row>
    <row r="233" spans="1:20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  <c r="L233" s="71"/>
      <c r="M233" s="71"/>
      <c r="N233" s="71"/>
      <c r="O233" s="71"/>
      <c r="P233" s="71"/>
      <c r="Q233" s="71"/>
      <c r="R233" s="71"/>
      <c r="S233" s="146"/>
      <c r="T233" s="71"/>
    </row>
  </sheetData>
  <mergeCells count="193">
    <mergeCell ref="R3:S3"/>
    <mergeCell ref="C13:E13"/>
    <mergeCell ref="A1:M1"/>
    <mergeCell ref="O1:S1"/>
    <mergeCell ref="A2:A3"/>
    <mergeCell ref="B2:I2"/>
    <mergeCell ref="J2:L2"/>
    <mergeCell ref="M2:N2"/>
    <mergeCell ref="O2:P2"/>
    <mergeCell ref="Q2:S2"/>
    <mergeCell ref="C3:E3"/>
    <mergeCell ref="C7:E7"/>
    <mergeCell ref="F7:H7"/>
    <mergeCell ref="K7:L7"/>
    <mergeCell ref="C12:E12"/>
    <mergeCell ref="F12:H12"/>
    <mergeCell ref="K12:L12"/>
    <mergeCell ref="S4:S13"/>
    <mergeCell ref="C5:E5"/>
    <mergeCell ref="F5:H5"/>
    <mergeCell ref="C8:E8"/>
    <mergeCell ref="F8:H8"/>
    <mergeCell ref="A4:A14"/>
    <mergeCell ref="C4:E4"/>
    <mergeCell ref="F4:H4"/>
    <mergeCell ref="K4:L4"/>
    <mergeCell ref="C6:E6"/>
    <mergeCell ref="F6:H6"/>
    <mergeCell ref="K6:L6"/>
    <mergeCell ref="F3:H3"/>
    <mergeCell ref="K3:L3"/>
    <mergeCell ref="F21:H21"/>
    <mergeCell ref="K8:L8"/>
    <mergeCell ref="C9:E9"/>
    <mergeCell ref="F9:H9"/>
    <mergeCell ref="K9:L9"/>
    <mergeCell ref="K5:L5"/>
    <mergeCell ref="C14:E14"/>
    <mergeCell ref="F14:H14"/>
    <mergeCell ref="K14:L14"/>
    <mergeCell ref="F13:H13"/>
    <mergeCell ref="K13:L13"/>
    <mergeCell ref="C10:E10"/>
    <mergeCell ref="F10:H10"/>
    <mergeCell ref="K10:L10"/>
    <mergeCell ref="C11:E11"/>
    <mergeCell ref="F11:H11"/>
    <mergeCell ref="K11:L11"/>
    <mergeCell ref="F19:H19"/>
    <mergeCell ref="K19:L19"/>
    <mergeCell ref="S15:S22"/>
    <mergeCell ref="C16:C23"/>
    <mergeCell ref="F16:H16"/>
    <mergeCell ref="K16:L16"/>
    <mergeCell ref="F17:H17"/>
    <mergeCell ref="K17:L17"/>
    <mergeCell ref="F18:H18"/>
    <mergeCell ref="K18:L18"/>
    <mergeCell ref="K21:L21"/>
    <mergeCell ref="F22:H22"/>
    <mergeCell ref="K22:L22"/>
    <mergeCell ref="F23:H23"/>
    <mergeCell ref="K23:L23"/>
    <mergeCell ref="K20:L20"/>
    <mergeCell ref="S30:S35"/>
    <mergeCell ref="S24:S28"/>
    <mergeCell ref="F30:H30"/>
    <mergeCell ref="K30:K34"/>
    <mergeCell ref="C33:E33"/>
    <mergeCell ref="F33:H33"/>
    <mergeCell ref="C24:E24"/>
    <mergeCell ref="F24:H24"/>
    <mergeCell ref="F35:H35"/>
    <mergeCell ref="K35:L35"/>
    <mergeCell ref="C30:E30"/>
    <mergeCell ref="C32:E32"/>
    <mergeCell ref="F32:H32"/>
    <mergeCell ref="C25:E25"/>
    <mergeCell ref="F36:H36"/>
    <mergeCell ref="K36:L36"/>
    <mergeCell ref="C37:E37"/>
    <mergeCell ref="C34:E34"/>
    <mergeCell ref="F34:H34"/>
    <mergeCell ref="C39:E39"/>
    <mergeCell ref="K40:L40"/>
    <mergeCell ref="C41:E41"/>
    <mergeCell ref="F41:H41"/>
    <mergeCell ref="K41:L41"/>
    <mergeCell ref="K39:L39"/>
    <mergeCell ref="C40:E40"/>
    <mergeCell ref="A15:A52"/>
    <mergeCell ref="C15:E15"/>
    <mergeCell ref="F15:H15"/>
    <mergeCell ref="K15:L15"/>
    <mergeCell ref="F20:H20"/>
    <mergeCell ref="F25:H25"/>
    <mergeCell ref="C26:E26"/>
    <mergeCell ref="F26:H26"/>
    <mergeCell ref="C27:E27"/>
    <mergeCell ref="F27:H27"/>
    <mergeCell ref="C28:E28"/>
    <mergeCell ref="F28:H28"/>
    <mergeCell ref="K24:K29"/>
    <mergeCell ref="C29:E29"/>
    <mergeCell ref="F29:H29"/>
    <mergeCell ref="C31:E31"/>
    <mergeCell ref="F31:H31"/>
    <mergeCell ref="C48:E48"/>
    <mergeCell ref="F48:H48"/>
    <mergeCell ref="K48:L48"/>
    <mergeCell ref="C45:E45"/>
    <mergeCell ref="F45:H45"/>
    <mergeCell ref="K45:L45"/>
    <mergeCell ref="C46:E46"/>
    <mergeCell ref="F46:H46"/>
    <mergeCell ref="S37:S51"/>
    <mergeCell ref="K46:L46"/>
    <mergeCell ref="C43:E43"/>
    <mergeCell ref="F43:H43"/>
    <mergeCell ref="K43:L43"/>
    <mergeCell ref="C44:E44"/>
    <mergeCell ref="F44:H44"/>
    <mergeCell ref="K44:L44"/>
    <mergeCell ref="F47:H47"/>
    <mergeCell ref="K47:L47"/>
    <mergeCell ref="F42:H42"/>
    <mergeCell ref="K42:L42"/>
    <mergeCell ref="C47:E47"/>
    <mergeCell ref="K37:L37"/>
    <mergeCell ref="C38:E38"/>
    <mergeCell ref="K38:L38"/>
    <mergeCell ref="C42:E42"/>
    <mergeCell ref="S53:S60"/>
    <mergeCell ref="F54:H54"/>
    <mergeCell ref="K54:L54"/>
    <mergeCell ref="F55:H55"/>
    <mergeCell ref="K55:L55"/>
    <mergeCell ref="F56:H56"/>
    <mergeCell ref="F60:H60"/>
    <mergeCell ref="K60:L60"/>
    <mergeCell ref="C49:E49"/>
    <mergeCell ref="F49:H49"/>
    <mergeCell ref="K49:L49"/>
    <mergeCell ref="C50:E50"/>
    <mergeCell ref="F50:H50"/>
    <mergeCell ref="K50:L50"/>
    <mergeCell ref="K56:L56"/>
    <mergeCell ref="C51:E51"/>
    <mergeCell ref="F51:H51"/>
    <mergeCell ref="K51:L51"/>
    <mergeCell ref="C52:E52"/>
    <mergeCell ref="F52:H52"/>
    <mergeCell ref="K52:L52"/>
    <mergeCell ref="K59:L59"/>
    <mergeCell ref="F61:H61"/>
    <mergeCell ref="K61:L61"/>
    <mergeCell ref="A62:A63"/>
    <mergeCell ref="F57:H57"/>
    <mergeCell ref="K57:L57"/>
    <mergeCell ref="F58:H58"/>
    <mergeCell ref="K58:L58"/>
    <mergeCell ref="F59:H59"/>
    <mergeCell ref="I62:I63"/>
    <mergeCell ref="J62:J63"/>
    <mergeCell ref="K62:L63"/>
    <mergeCell ref="A53:A61"/>
    <mergeCell ref="F53:H53"/>
    <mergeCell ref="K53:L53"/>
    <mergeCell ref="R62:R63"/>
    <mergeCell ref="A64:A65"/>
    <mergeCell ref="B64:I64"/>
    <mergeCell ref="J64:L64"/>
    <mergeCell ref="M64:N64"/>
    <mergeCell ref="O64:P64"/>
    <mergeCell ref="R64:S66"/>
    <mergeCell ref="C62:E63"/>
    <mergeCell ref="F62:H63"/>
    <mergeCell ref="P62:P63"/>
    <mergeCell ref="Q64:Q65"/>
    <mergeCell ref="M62:M63"/>
    <mergeCell ref="N62:N63"/>
    <mergeCell ref="O62:O63"/>
    <mergeCell ref="Q62:Q63"/>
    <mergeCell ref="C67:E67"/>
    <mergeCell ref="F67:H67"/>
    <mergeCell ref="K67:L67"/>
    <mergeCell ref="R67:S67"/>
    <mergeCell ref="C65:E65"/>
    <mergeCell ref="F65:H65"/>
    <mergeCell ref="K65:L65"/>
    <mergeCell ref="C66:E66"/>
    <mergeCell ref="F66:H66"/>
    <mergeCell ref="K66:L66"/>
  </mergeCells>
  <phoneticPr fontId="1"/>
  <printOptions horizontalCentered="1" verticalCentered="1"/>
  <pageMargins left="0.51181102362204722" right="0.51181102362204722" top="0" bottom="0" header="0.31496062992125984" footer="0.31496062992125984"/>
  <pageSetup paperSize="9" scale="9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233"/>
  <sheetViews>
    <sheetView view="pageBreakPreview" topLeftCell="A49" zoomScaleNormal="130" zoomScaleSheetLayoutView="100" workbookViewId="0">
      <selection activeCell="C66" sqref="C65:C66"/>
    </sheetView>
  </sheetViews>
  <sheetFormatPr defaultColWidth="9" defaultRowHeight="13"/>
  <cols>
    <col min="1" max="1" width="4.6328125" style="5" customWidth="1"/>
    <col min="2" max="2" width="0" style="5" hidden="1" customWidth="1"/>
    <col min="3" max="3" width="6.6328125" style="5" customWidth="1"/>
    <col min="4" max="4" width="7.453125" style="5" hidden="1" customWidth="1"/>
    <col min="5" max="5" width="5.08984375" style="5" customWidth="1"/>
    <col min="6" max="6" width="4.7265625" style="5" customWidth="1"/>
    <col min="7" max="7" width="10.26953125" style="5" hidden="1" customWidth="1"/>
    <col min="8" max="8" width="8" style="5" customWidth="1"/>
    <col min="9" max="9" width="8.6328125" style="5" customWidth="1"/>
    <col min="10" max="10" width="5.6328125" style="5" customWidth="1"/>
    <col min="11" max="11" width="6.7265625" style="5" customWidth="1"/>
    <col min="12" max="12" width="4.6328125" style="5" customWidth="1"/>
    <col min="13" max="14" width="8.7265625" style="5" customWidth="1"/>
    <col min="15" max="15" width="7.6328125" style="5" customWidth="1"/>
    <col min="16" max="16" width="8.6328125" style="5" customWidth="1"/>
    <col min="17" max="18" width="4.6328125" style="5" customWidth="1"/>
    <col min="19" max="19" width="4.6328125" style="8" customWidth="1"/>
    <col min="20" max="20" width="5.6328125" style="5" customWidth="1"/>
    <col min="21" max="16384" width="9" style="5"/>
  </cols>
  <sheetData>
    <row r="1" spans="1:20" ht="24" customHeight="1" thickBot="1">
      <c r="A1" s="1449" t="s">
        <v>239</v>
      </c>
      <c r="B1" s="1450"/>
      <c r="C1" s="1450"/>
      <c r="D1" s="1450"/>
      <c r="E1" s="1450"/>
      <c r="F1" s="1450"/>
      <c r="G1" s="1450"/>
      <c r="H1" s="1450"/>
      <c r="I1" s="1450"/>
      <c r="J1" s="1450"/>
      <c r="K1" s="1450"/>
      <c r="L1" s="1450"/>
      <c r="M1" s="1450"/>
      <c r="N1" s="70" t="s">
        <v>0</v>
      </c>
      <c r="O1" s="1451"/>
      <c r="P1" s="1452"/>
      <c r="Q1" s="1452"/>
      <c r="R1" s="1452"/>
      <c r="S1" s="1453"/>
      <c r="T1" s="71"/>
    </row>
    <row r="2" spans="1:20" s="6" customFormat="1" ht="14.15" customHeight="1">
      <c r="A2" s="1372" t="s">
        <v>1</v>
      </c>
      <c r="B2" s="1374" t="s">
        <v>2</v>
      </c>
      <c r="C2" s="1375"/>
      <c r="D2" s="1375"/>
      <c r="E2" s="1375"/>
      <c r="F2" s="1375"/>
      <c r="G2" s="1376"/>
      <c r="H2" s="1376"/>
      <c r="I2" s="1377"/>
      <c r="J2" s="1378" t="s">
        <v>19</v>
      </c>
      <c r="K2" s="1379"/>
      <c r="L2" s="1380"/>
      <c r="M2" s="1374" t="s">
        <v>17</v>
      </c>
      <c r="N2" s="1377"/>
      <c r="O2" s="1378" t="s">
        <v>3</v>
      </c>
      <c r="P2" s="1380"/>
      <c r="Q2" s="1374" t="s">
        <v>4</v>
      </c>
      <c r="R2" s="1376"/>
      <c r="S2" s="1377"/>
      <c r="T2" s="72"/>
    </row>
    <row r="3" spans="1:20" s="6" customFormat="1" ht="14.15" customHeight="1" thickBot="1">
      <c r="A3" s="1373"/>
      <c r="B3" s="138" t="s">
        <v>5</v>
      </c>
      <c r="C3" s="1361" t="s">
        <v>155</v>
      </c>
      <c r="D3" s="1362"/>
      <c r="E3" s="1363"/>
      <c r="F3" s="1361" t="s">
        <v>7</v>
      </c>
      <c r="G3" s="1362"/>
      <c r="H3" s="1363"/>
      <c r="I3" s="139" t="s">
        <v>9</v>
      </c>
      <c r="J3" s="138" t="s">
        <v>31</v>
      </c>
      <c r="K3" s="1361" t="s">
        <v>14</v>
      </c>
      <c r="L3" s="1364"/>
      <c r="M3" s="138" t="s">
        <v>27</v>
      </c>
      <c r="N3" s="139" t="s">
        <v>25</v>
      </c>
      <c r="O3" s="140" t="s">
        <v>27</v>
      </c>
      <c r="P3" s="139" t="s">
        <v>49</v>
      </c>
      <c r="Q3" s="138" t="s">
        <v>32</v>
      </c>
      <c r="R3" s="1361" t="s">
        <v>4</v>
      </c>
      <c r="S3" s="1364"/>
      <c r="T3" s="72"/>
    </row>
    <row r="4" spans="1:20" s="13" customFormat="1" ht="13.5" customHeight="1">
      <c r="A4" s="1410" t="s">
        <v>12</v>
      </c>
      <c r="B4" s="75"/>
      <c r="C4" s="1412"/>
      <c r="D4" s="1413"/>
      <c r="E4" s="1414"/>
      <c r="F4" s="1412"/>
      <c r="G4" s="1413"/>
      <c r="H4" s="1414"/>
      <c r="I4" s="76"/>
      <c r="J4" s="77"/>
      <c r="K4" s="1412"/>
      <c r="L4" s="1415"/>
      <c r="M4" s="77"/>
      <c r="N4" s="76"/>
      <c r="O4" s="84" t="s">
        <v>238</v>
      </c>
      <c r="P4" s="76"/>
      <c r="Q4" s="77">
        <v>2</v>
      </c>
      <c r="R4" s="427"/>
      <c r="S4" s="1416">
        <f>SUM(R4:R12)</f>
        <v>0</v>
      </c>
      <c r="T4" s="79"/>
    </row>
    <row r="5" spans="1:20" s="13" customFormat="1" ht="13.5" customHeight="1">
      <c r="A5" s="1411"/>
      <c r="B5" s="80"/>
      <c r="C5" s="1418"/>
      <c r="D5" s="1419"/>
      <c r="E5" s="1420"/>
      <c r="F5" s="1418"/>
      <c r="G5" s="1419"/>
      <c r="H5" s="1420"/>
      <c r="I5" s="16"/>
      <c r="J5" s="81"/>
      <c r="K5" s="1418"/>
      <c r="L5" s="1421"/>
      <c r="M5" s="81"/>
      <c r="N5" s="16"/>
      <c r="O5" s="18" t="s">
        <v>237</v>
      </c>
      <c r="P5" s="16"/>
      <c r="Q5" s="81">
        <v>2</v>
      </c>
      <c r="R5" s="428"/>
      <c r="S5" s="1417"/>
      <c r="T5" s="79"/>
    </row>
    <row r="6" spans="1:20" s="13" customFormat="1" ht="13.5" customHeight="1">
      <c r="A6" s="1411"/>
      <c r="B6" s="80"/>
      <c r="C6" s="1418"/>
      <c r="D6" s="1419"/>
      <c r="E6" s="1420"/>
      <c r="F6" s="1418"/>
      <c r="G6" s="1419"/>
      <c r="H6" s="1420"/>
      <c r="I6" s="16"/>
      <c r="J6" s="81"/>
      <c r="K6" s="1418"/>
      <c r="L6" s="1421"/>
      <c r="M6" s="81"/>
      <c r="N6" s="16"/>
      <c r="O6" s="18" t="s">
        <v>236</v>
      </c>
      <c r="P6" s="16"/>
      <c r="Q6" s="81">
        <v>2</v>
      </c>
      <c r="R6" s="428"/>
      <c r="S6" s="1417"/>
      <c r="T6" s="79"/>
    </row>
    <row r="7" spans="1:20" s="13" customFormat="1" ht="13.5" customHeight="1">
      <c r="A7" s="1411"/>
      <c r="B7" s="80"/>
      <c r="C7" s="1418"/>
      <c r="D7" s="1419"/>
      <c r="E7" s="1420"/>
      <c r="F7" s="1418"/>
      <c r="G7" s="1419"/>
      <c r="H7" s="1420"/>
      <c r="I7" s="16"/>
      <c r="J7" s="81"/>
      <c r="K7" s="1418"/>
      <c r="L7" s="1421"/>
      <c r="M7" s="81"/>
      <c r="N7" s="16"/>
      <c r="O7" s="18" t="s">
        <v>235</v>
      </c>
      <c r="P7" s="16"/>
      <c r="Q7" s="81">
        <v>2</v>
      </c>
      <c r="R7" s="428"/>
      <c r="S7" s="1417"/>
      <c r="T7" s="79"/>
    </row>
    <row r="8" spans="1:20" s="13" customFormat="1" ht="13.5" customHeight="1">
      <c r="A8" s="1411"/>
      <c r="B8" s="80"/>
      <c r="C8" s="1418"/>
      <c r="D8" s="1419"/>
      <c r="E8" s="1420"/>
      <c r="F8" s="1418"/>
      <c r="G8" s="1419"/>
      <c r="H8" s="1420"/>
      <c r="I8" s="16"/>
      <c r="J8" s="81"/>
      <c r="K8" s="1418"/>
      <c r="L8" s="1421"/>
      <c r="M8" s="81"/>
      <c r="N8" s="16"/>
      <c r="O8" s="18" t="s">
        <v>234</v>
      </c>
      <c r="P8" s="16"/>
      <c r="Q8" s="81">
        <v>2</v>
      </c>
      <c r="R8" s="428"/>
      <c r="S8" s="1417"/>
      <c r="T8" s="79"/>
    </row>
    <row r="9" spans="1:20" s="13" customFormat="1" ht="13.5" customHeight="1">
      <c r="A9" s="1411"/>
      <c r="B9" s="80"/>
      <c r="C9" s="1418"/>
      <c r="D9" s="1419"/>
      <c r="E9" s="1420"/>
      <c r="F9" s="1418"/>
      <c r="G9" s="1419"/>
      <c r="H9" s="1420"/>
      <c r="I9" s="16"/>
      <c r="J9" s="81"/>
      <c r="K9" s="1418"/>
      <c r="L9" s="1421"/>
      <c r="M9" s="81"/>
      <c r="N9" s="16"/>
      <c r="O9" s="18" t="s">
        <v>233</v>
      </c>
      <c r="P9" s="16"/>
      <c r="Q9" s="81">
        <v>2</v>
      </c>
      <c r="R9" s="428"/>
      <c r="S9" s="1417"/>
      <c r="T9" s="79"/>
    </row>
    <row r="10" spans="1:20" s="13" customFormat="1" ht="13.5" customHeight="1">
      <c r="A10" s="1411"/>
      <c r="B10" s="80"/>
      <c r="C10" s="1418"/>
      <c r="D10" s="1419"/>
      <c r="E10" s="1420"/>
      <c r="F10" s="1418"/>
      <c r="G10" s="1419"/>
      <c r="H10" s="1420"/>
      <c r="I10" s="16"/>
      <c r="J10" s="81"/>
      <c r="K10" s="1418"/>
      <c r="L10" s="1421"/>
      <c r="M10" s="81"/>
      <c r="N10" s="16"/>
      <c r="O10" s="18" t="s">
        <v>232</v>
      </c>
      <c r="P10" s="16"/>
      <c r="Q10" s="81">
        <v>2</v>
      </c>
      <c r="R10" s="428"/>
      <c r="S10" s="1417"/>
      <c r="T10" s="79"/>
    </row>
    <row r="11" spans="1:20" s="13" customFormat="1" ht="13.5" customHeight="1">
      <c r="A11" s="1411"/>
      <c r="B11" s="80"/>
      <c r="C11" s="1418"/>
      <c r="D11" s="1419"/>
      <c r="E11" s="1420"/>
      <c r="F11" s="1418"/>
      <c r="G11" s="1419"/>
      <c r="H11" s="1420"/>
      <c r="I11" s="16"/>
      <c r="J11" s="81"/>
      <c r="K11" s="1418"/>
      <c r="L11" s="1421"/>
      <c r="M11" s="81"/>
      <c r="N11" s="16"/>
      <c r="O11" s="18" t="s">
        <v>231</v>
      </c>
      <c r="P11" s="16"/>
      <c r="Q11" s="81">
        <v>2</v>
      </c>
      <c r="R11" s="428"/>
      <c r="S11" s="1417"/>
      <c r="T11" s="79"/>
    </row>
    <row r="12" spans="1:20" s="13" customFormat="1" ht="13.5" customHeight="1" thickBot="1">
      <c r="A12" s="1455"/>
      <c r="B12" s="80"/>
      <c r="C12" s="1456"/>
      <c r="D12" s="1457"/>
      <c r="E12" s="1458"/>
      <c r="F12" s="1456"/>
      <c r="G12" s="1457"/>
      <c r="H12" s="1458"/>
      <c r="I12" s="143"/>
      <c r="J12" s="141"/>
      <c r="K12" s="1456"/>
      <c r="L12" s="1459"/>
      <c r="M12" s="141"/>
      <c r="N12" s="143"/>
      <c r="O12" s="15"/>
      <c r="P12" s="143" t="s">
        <v>230</v>
      </c>
      <c r="Q12" s="141">
        <v>3</v>
      </c>
      <c r="R12" s="429"/>
      <c r="S12" s="388" t="str">
        <f>"/ "&amp;SUM(Q4:Q12)</f>
        <v>/ 19</v>
      </c>
      <c r="T12" s="79"/>
    </row>
    <row r="13" spans="1:20" s="13" customFormat="1" ht="13.5" customHeight="1">
      <c r="A13" s="1410" t="s">
        <v>20</v>
      </c>
      <c r="B13" s="75"/>
      <c r="C13" s="1412"/>
      <c r="D13" s="1413"/>
      <c r="E13" s="1414"/>
      <c r="F13" s="1413"/>
      <c r="G13" s="1413"/>
      <c r="H13" s="1414"/>
      <c r="I13" s="76"/>
      <c r="J13" s="77">
        <v>401</v>
      </c>
      <c r="K13" s="1412"/>
      <c r="L13" s="1415"/>
      <c r="M13" s="77"/>
      <c r="N13" s="76"/>
      <c r="O13" s="84"/>
      <c r="P13" s="76"/>
      <c r="Q13" s="77">
        <v>1</v>
      </c>
      <c r="R13" s="427"/>
      <c r="S13" s="1416">
        <f>SUM(R13:R15)</f>
        <v>0</v>
      </c>
      <c r="T13" s="79"/>
    </row>
    <row r="14" spans="1:20" s="13" customFormat="1" ht="13.5" customHeight="1">
      <c r="A14" s="1411"/>
      <c r="B14" s="85"/>
      <c r="C14" s="188" t="s">
        <v>36</v>
      </c>
      <c r="D14" s="189"/>
      <c r="E14" s="158" t="s">
        <v>229</v>
      </c>
      <c r="F14" s="1443"/>
      <c r="G14" s="1443"/>
      <c r="H14" s="1444"/>
      <c r="I14" s="86"/>
      <c r="J14" s="87"/>
      <c r="K14" s="1442"/>
      <c r="L14" s="1460"/>
      <c r="M14" s="87"/>
      <c r="N14" s="86"/>
      <c r="O14" s="88"/>
      <c r="P14" s="86"/>
      <c r="Q14" s="87">
        <v>1</v>
      </c>
      <c r="R14" s="430"/>
      <c r="S14" s="1417"/>
      <c r="T14" s="79"/>
    </row>
    <row r="15" spans="1:20" s="13" customFormat="1" ht="13.5" customHeight="1" thickBot="1">
      <c r="A15" s="1411"/>
      <c r="B15" s="80"/>
      <c r="C15" s="190" t="s">
        <v>36</v>
      </c>
      <c r="D15" s="191"/>
      <c r="E15" s="192" t="s">
        <v>228</v>
      </c>
      <c r="F15" s="1437"/>
      <c r="G15" s="1437"/>
      <c r="H15" s="1438"/>
      <c r="I15" s="16"/>
      <c r="J15" s="81"/>
      <c r="K15" s="1436"/>
      <c r="L15" s="1439"/>
      <c r="M15" s="81"/>
      <c r="N15" s="16"/>
      <c r="O15" s="18"/>
      <c r="P15" s="16"/>
      <c r="Q15" s="81">
        <v>1</v>
      </c>
      <c r="R15" s="428"/>
      <c r="S15" s="387" t="str">
        <f>"/ "&amp;SUM(Q13:Q15)</f>
        <v>/ 3</v>
      </c>
      <c r="T15" s="79"/>
    </row>
    <row r="16" spans="1:20" s="13" customFormat="1" ht="13.5" customHeight="1" thickTop="1" thickBot="1">
      <c r="A16" s="1411"/>
      <c r="B16" s="90"/>
      <c r="C16" s="1427"/>
      <c r="D16" s="1440"/>
      <c r="E16" s="1441"/>
      <c r="F16" s="1427"/>
      <c r="G16" s="1440"/>
      <c r="H16" s="1441"/>
      <c r="I16" s="91"/>
      <c r="J16" s="92"/>
      <c r="K16" s="1433" t="s">
        <v>15</v>
      </c>
      <c r="L16" s="93" t="s">
        <v>117</v>
      </c>
      <c r="M16" s="92"/>
      <c r="N16" s="94"/>
      <c r="O16" s="95"/>
      <c r="P16" s="91"/>
      <c r="Q16" s="92">
        <v>2</v>
      </c>
      <c r="R16" s="431"/>
      <c r="S16" s="1445">
        <f>SUM(R16:R25)</f>
        <v>0</v>
      </c>
      <c r="T16" s="79"/>
    </row>
    <row r="17" spans="1:20" s="13" customFormat="1" ht="13.5" customHeight="1" thickBot="1">
      <c r="A17" s="1411"/>
      <c r="B17" s="97"/>
      <c r="C17" s="1418"/>
      <c r="D17" s="1419"/>
      <c r="E17" s="1420"/>
      <c r="F17" s="1418"/>
      <c r="G17" s="1419"/>
      <c r="H17" s="1420"/>
      <c r="I17" s="16"/>
      <c r="J17" s="81"/>
      <c r="K17" s="1434"/>
      <c r="L17" s="98" t="s">
        <v>56</v>
      </c>
      <c r="M17" s="81"/>
      <c r="N17" s="99"/>
      <c r="O17" s="100"/>
      <c r="P17" s="16"/>
      <c r="Q17" s="81">
        <v>2</v>
      </c>
      <c r="R17" s="428"/>
      <c r="S17" s="1417"/>
      <c r="T17" s="79"/>
    </row>
    <row r="18" spans="1:20" s="13" customFormat="1" ht="13.5" customHeight="1">
      <c r="A18" s="1411"/>
      <c r="B18" s="75"/>
      <c r="C18" s="1418"/>
      <c r="D18" s="1419"/>
      <c r="E18" s="1420"/>
      <c r="F18" s="1418"/>
      <c r="G18" s="1419"/>
      <c r="H18" s="1420"/>
      <c r="I18" s="16"/>
      <c r="J18" s="81"/>
      <c r="K18" s="1434"/>
      <c r="L18" s="102" t="s">
        <v>106</v>
      </c>
      <c r="M18" s="81"/>
      <c r="N18" s="99"/>
      <c r="O18" s="101"/>
      <c r="P18" s="16"/>
      <c r="Q18" s="81">
        <v>2</v>
      </c>
      <c r="R18" s="428"/>
      <c r="S18" s="1417"/>
      <c r="T18" s="79"/>
    </row>
    <row r="19" spans="1:20" s="13" customFormat="1" ht="13.5" customHeight="1">
      <c r="A19" s="1411"/>
      <c r="B19" s="80"/>
      <c r="C19" s="1418"/>
      <c r="D19" s="1419"/>
      <c r="E19" s="1420"/>
      <c r="F19" s="1418"/>
      <c r="G19" s="1419"/>
      <c r="H19" s="1420"/>
      <c r="I19" s="16"/>
      <c r="J19" s="81"/>
      <c r="K19" s="1434"/>
      <c r="L19" s="102" t="s">
        <v>227</v>
      </c>
      <c r="M19" s="81"/>
      <c r="N19" s="99"/>
      <c r="O19" s="101"/>
      <c r="P19" s="16"/>
      <c r="Q19" s="81">
        <v>2</v>
      </c>
      <c r="R19" s="428"/>
      <c r="S19" s="1417"/>
      <c r="T19" s="79"/>
    </row>
    <row r="20" spans="1:20" s="13" customFormat="1" ht="13.5" customHeight="1">
      <c r="A20" s="1411"/>
      <c r="B20" s="80"/>
      <c r="C20" s="1418"/>
      <c r="D20" s="1419"/>
      <c r="E20" s="1420"/>
      <c r="F20" s="1418"/>
      <c r="G20" s="1419"/>
      <c r="H20" s="1420"/>
      <c r="I20" s="16"/>
      <c r="J20" s="81"/>
      <c r="K20" s="1434"/>
      <c r="L20" s="102" t="s">
        <v>226</v>
      </c>
      <c r="M20" s="81"/>
      <c r="N20" s="99"/>
      <c r="O20" s="101"/>
      <c r="P20" s="16"/>
      <c r="Q20" s="81">
        <v>2</v>
      </c>
      <c r="R20" s="428"/>
      <c r="S20" s="1417"/>
      <c r="T20" s="79"/>
    </row>
    <row r="21" spans="1:20" s="13" customFormat="1" ht="13.5" customHeight="1">
      <c r="A21" s="1411"/>
      <c r="B21" s="80"/>
      <c r="C21" s="1418"/>
      <c r="D21" s="1419"/>
      <c r="E21" s="1420"/>
      <c r="F21" s="1418"/>
      <c r="G21" s="1419"/>
      <c r="H21" s="1420"/>
      <c r="I21" s="16"/>
      <c r="J21" s="81"/>
      <c r="K21" s="1434"/>
      <c r="L21" s="102" t="s">
        <v>102</v>
      </c>
      <c r="M21" s="81"/>
      <c r="N21" s="99"/>
      <c r="O21" s="101"/>
      <c r="P21" s="16"/>
      <c r="Q21" s="81">
        <v>2</v>
      </c>
      <c r="R21" s="428"/>
      <c r="S21" s="1417"/>
      <c r="T21" s="79"/>
    </row>
    <row r="22" spans="1:20" s="13" customFormat="1" ht="13.5" customHeight="1">
      <c r="A22" s="1411"/>
      <c r="B22" s="80"/>
      <c r="C22" s="1418"/>
      <c r="D22" s="1419"/>
      <c r="E22" s="1420"/>
      <c r="F22" s="1418"/>
      <c r="G22" s="1419"/>
      <c r="H22" s="1420"/>
      <c r="I22" s="16"/>
      <c r="J22" s="81"/>
      <c r="K22" s="1434"/>
      <c r="L22" s="102" t="s">
        <v>225</v>
      </c>
      <c r="M22" s="81"/>
      <c r="N22" s="99"/>
      <c r="O22" s="101"/>
      <c r="P22" s="16"/>
      <c r="Q22" s="81">
        <v>2</v>
      </c>
      <c r="R22" s="428"/>
      <c r="S22" s="1417"/>
      <c r="T22" s="79"/>
    </row>
    <row r="23" spans="1:20" s="13" customFormat="1" ht="13.5" customHeight="1">
      <c r="A23" s="1411"/>
      <c r="B23" s="80"/>
      <c r="C23" s="1418"/>
      <c r="D23" s="1419"/>
      <c r="E23" s="1420"/>
      <c r="F23" s="1418"/>
      <c r="G23" s="1419"/>
      <c r="H23" s="1420"/>
      <c r="I23" s="16"/>
      <c r="J23" s="81"/>
      <c r="K23" s="1434"/>
      <c r="L23" s="102" t="s">
        <v>224</v>
      </c>
      <c r="M23" s="81"/>
      <c r="N23" s="99"/>
      <c r="O23" s="101"/>
      <c r="P23" s="16"/>
      <c r="Q23" s="81">
        <v>2</v>
      </c>
      <c r="R23" s="428"/>
      <c r="S23" s="1417"/>
      <c r="T23" s="79"/>
    </row>
    <row r="24" spans="1:20" s="13" customFormat="1" ht="13.5" customHeight="1">
      <c r="A24" s="1411"/>
      <c r="B24" s="80"/>
      <c r="C24" s="119"/>
      <c r="D24" s="161"/>
      <c r="E24" s="162"/>
      <c r="F24" s="119"/>
      <c r="G24" s="161"/>
      <c r="H24" s="162"/>
      <c r="I24" s="16"/>
      <c r="J24" s="81"/>
      <c r="K24" s="1461"/>
      <c r="L24" s="102" t="s">
        <v>223</v>
      </c>
      <c r="M24" s="81"/>
      <c r="N24" s="99"/>
      <c r="O24" s="101"/>
      <c r="P24" s="16"/>
      <c r="Q24" s="81">
        <v>2</v>
      </c>
      <c r="R24" s="428"/>
      <c r="S24" s="392"/>
      <c r="T24" s="79"/>
    </row>
    <row r="25" spans="1:20" s="13" customFormat="1" ht="13.5" customHeight="1" thickBot="1">
      <c r="A25" s="1411"/>
      <c r="B25" s="80"/>
      <c r="C25" s="1436"/>
      <c r="D25" s="1437"/>
      <c r="E25" s="1438"/>
      <c r="F25" s="1436"/>
      <c r="G25" s="1437"/>
      <c r="H25" s="1438"/>
      <c r="I25" s="16"/>
      <c r="J25" s="81"/>
      <c r="K25" s="1435"/>
      <c r="L25" s="102" t="s">
        <v>222</v>
      </c>
      <c r="M25" s="81"/>
      <c r="N25" s="99"/>
      <c r="O25" s="101"/>
      <c r="P25" s="16"/>
      <c r="Q25" s="81">
        <v>2</v>
      </c>
      <c r="R25" s="428"/>
      <c r="S25" s="389" t="str">
        <f>"/ "&amp;SUM(Q16:Q25)</f>
        <v>/ 20</v>
      </c>
      <c r="T25" s="79"/>
    </row>
    <row r="26" spans="1:20" s="13" customFormat="1" ht="13.5" customHeight="1" thickTop="1" thickBot="1">
      <c r="A26" s="1411"/>
      <c r="B26" s="107"/>
      <c r="C26" s="1427"/>
      <c r="D26" s="1440"/>
      <c r="E26" s="1441"/>
      <c r="F26" s="1427"/>
      <c r="G26" s="1440"/>
      <c r="H26" s="1441"/>
      <c r="I26" s="91"/>
      <c r="J26" s="92"/>
      <c r="K26" s="1427" t="s">
        <v>150</v>
      </c>
      <c r="L26" s="91" t="s">
        <v>101</v>
      </c>
      <c r="M26" s="92"/>
      <c r="N26" s="110"/>
      <c r="O26" s="111"/>
      <c r="P26" s="112"/>
      <c r="Q26" s="92">
        <v>2</v>
      </c>
      <c r="R26" s="431"/>
      <c r="S26" s="1445">
        <f>SUM(R26:R34)</f>
        <v>0</v>
      </c>
      <c r="T26" s="79"/>
    </row>
    <row r="27" spans="1:20" s="13" customFormat="1" ht="13.5" customHeight="1" thickTop="1">
      <c r="A27" s="1411"/>
      <c r="B27" s="75"/>
      <c r="C27" s="1418"/>
      <c r="D27" s="1419"/>
      <c r="E27" s="1420"/>
      <c r="F27" s="1418"/>
      <c r="G27" s="1419"/>
      <c r="H27" s="1420"/>
      <c r="I27" s="16"/>
      <c r="J27" s="81"/>
      <c r="K27" s="1418"/>
      <c r="L27" s="16" t="s">
        <v>221</v>
      </c>
      <c r="M27" s="81"/>
      <c r="N27" s="99"/>
      <c r="O27" s="100"/>
      <c r="P27" s="98"/>
      <c r="Q27" s="81">
        <v>2</v>
      </c>
      <c r="R27" s="428"/>
      <c r="S27" s="1417"/>
      <c r="T27" s="79"/>
    </row>
    <row r="28" spans="1:20" s="13" customFormat="1" ht="13.5" customHeight="1">
      <c r="A28" s="1411"/>
      <c r="B28" s="115"/>
      <c r="C28" s="1418"/>
      <c r="D28" s="1419"/>
      <c r="E28" s="1420"/>
      <c r="F28" s="1418"/>
      <c r="G28" s="1419"/>
      <c r="H28" s="1420"/>
      <c r="I28" s="16"/>
      <c r="J28" s="81"/>
      <c r="K28" s="1418"/>
      <c r="L28" s="16" t="s">
        <v>220</v>
      </c>
      <c r="M28" s="81"/>
      <c r="N28" s="99"/>
      <c r="O28" s="100"/>
      <c r="P28" s="98"/>
      <c r="Q28" s="81">
        <v>2</v>
      </c>
      <c r="R28" s="428"/>
      <c r="S28" s="1417"/>
      <c r="T28" s="79"/>
    </row>
    <row r="29" spans="1:20" s="13" customFormat="1" ht="13.5" customHeight="1">
      <c r="A29" s="1411"/>
      <c r="B29" s="116"/>
      <c r="C29" s="119"/>
      <c r="D29" s="161"/>
      <c r="E29" s="162"/>
      <c r="F29" s="119"/>
      <c r="G29" s="161"/>
      <c r="H29" s="162"/>
      <c r="I29" s="117"/>
      <c r="J29" s="118"/>
      <c r="K29" s="1393"/>
      <c r="L29" s="117" t="s">
        <v>219</v>
      </c>
      <c r="M29" s="118"/>
      <c r="N29" s="120"/>
      <c r="O29" s="193"/>
      <c r="P29" s="163"/>
      <c r="Q29" s="118">
        <v>2</v>
      </c>
      <c r="R29" s="432"/>
      <c r="S29" s="1417"/>
      <c r="T29" s="79"/>
    </row>
    <row r="30" spans="1:20" s="13" customFormat="1" ht="13.5" customHeight="1">
      <c r="A30" s="1411"/>
      <c r="B30" s="103"/>
      <c r="C30" s="1399"/>
      <c r="D30" s="1400"/>
      <c r="E30" s="1401"/>
      <c r="F30" s="1399"/>
      <c r="G30" s="1400"/>
      <c r="H30" s="1401"/>
      <c r="I30" s="153"/>
      <c r="J30" s="154"/>
      <c r="K30" s="1399"/>
      <c r="L30" s="153" t="s">
        <v>216</v>
      </c>
      <c r="M30" s="154"/>
      <c r="N30" s="155"/>
      <c r="O30" s="194"/>
      <c r="P30" s="195"/>
      <c r="Q30" s="154">
        <v>2</v>
      </c>
      <c r="R30" s="433"/>
      <c r="S30" s="1417"/>
      <c r="T30" s="79"/>
    </row>
    <row r="31" spans="1:20" s="13" customFormat="1" ht="13.5" customHeight="1">
      <c r="A31" s="1411"/>
      <c r="B31" s="103"/>
      <c r="C31" s="178" t="s">
        <v>13</v>
      </c>
      <c r="D31" s="152"/>
      <c r="E31" s="179" t="s">
        <v>210</v>
      </c>
      <c r="F31" s="1407"/>
      <c r="G31" s="1408"/>
      <c r="H31" s="1409"/>
      <c r="I31" s="86"/>
      <c r="J31" s="87"/>
      <c r="K31" s="1407"/>
      <c r="L31" s="1426"/>
      <c r="M31" s="87"/>
      <c r="N31" s="104"/>
      <c r="O31" s="128"/>
      <c r="P31" s="129"/>
      <c r="Q31" s="131">
        <v>2</v>
      </c>
      <c r="R31" s="434"/>
      <c r="S31" s="1417"/>
      <c r="T31" s="79"/>
    </row>
    <row r="32" spans="1:20" s="13" customFormat="1" ht="13.5" customHeight="1">
      <c r="A32" s="1411"/>
      <c r="B32" s="103"/>
      <c r="C32" s="196" t="s">
        <v>218</v>
      </c>
      <c r="D32" s="152"/>
      <c r="E32" s="197" t="s">
        <v>210</v>
      </c>
      <c r="F32" s="1418"/>
      <c r="G32" s="1419"/>
      <c r="H32" s="1420"/>
      <c r="I32" s="86"/>
      <c r="J32" s="87"/>
      <c r="K32" s="1418"/>
      <c r="L32" s="1421"/>
      <c r="M32" s="87"/>
      <c r="N32" s="104"/>
      <c r="O32" s="128"/>
      <c r="P32" s="129"/>
      <c r="Q32" s="81">
        <v>2</v>
      </c>
      <c r="R32" s="428"/>
      <c r="S32" s="1417"/>
      <c r="T32" s="79"/>
    </row>
    <row r="33" spans="1:20" s="13" customFormat="1" ht="13.5" customHeight="1">
      <c r="A33" s="1411"/>
      <c r="B33" s="103"/>
      <c r="C33" s="87" t="s">
        <v>217</v>
      </c>
      <c r="D33" s="152"/>
      <c r="E33" s="197" t="s">
        <v>101</v>
      </c>
      <c r="F33" s="1418"/>
      <c r="G33" s="1419"/>
      <c r="H33" s="1420"/>
      <c r="I33" s="86"/>
      <c r="J33" s="87"/>
      <c r="K33" s="1418"/>
      <c r="L33" s="1421"/>
      <c r="M33" s="87"/>
      <c r="N33" s="104"/>
      <c r="O33" s="128"/>
      <c r="P33" s="129"/>
      <c r="Q33" s="81">
        <v>2</v>
      </c>
      <c r="R33" s="428"/>
      <c r="S33" s="1417"/>
      <c r="T33" s="79"/>
    </row>
    <row r="34" spans="1:20" s="13" customFormat="1" ht="13.5" customHeight="1" thickBot="1">
      <c r="A34" s="1411"/>
      <c r="B34" s="103"/>
      <c r="C34" s="87" t="s">
        <v>217</v>
      </c>
      <c r="D34" s="152"/>
      <c r="E34" s="197" t="s">
        <v>216</v>
      </c>
      <c r="F34" s="1436"/>
      <c r="G34" s="1437"/>
      <c r="H34" s="1438"/>
      <c r="I34" s="106"/>
      <c r="J34" s="198"/>
      <c r="K34" s="1436"/>
      <c r="L34" s="1439"/>
      <c r="M34" s="198"/>
      <c r="N34" s="199"/>
      <c r="O34" s="200"/>
      <c r="P34" s="201"/>
      <c r="Q34" s="198">
        <v>2</v>
      </c>
      <c r="R34" s="435"/>
      <c r="S34" s="387" t="str">
        <f>"/ "&amp;SUM(Q26:Q34)</f>
        <v>/ 18</v>
      </c>
      <c r="T34" s="79"/>
    </row>
    <row r="35" spans="1:20" s="13" customFormat="1" ht="13.5" customHeight="1" thickTop="1">
      <c r="A35" s="1411"/>
      <c r="B35" s="103"/>
      <c r="C35" s="1427"/>
      <c r="D35" s="1440"/>
      <c r="E35" s="1441"/>
      <c r="F35" s="1427"/>
      <c r="G35" s="1440"/>
      <c r="H35" s="1441"/>
      <c r="I35" s="86" t="s">
        <v>215</v>
      </c>
      <c r="J35" s="87"/>
      <c r="K35" s="1427"/>
      <c r="L35" s="1428"/>
      <c r="M35" s="87"/>
      <c r="N35" s="86"/>
      <c r="O35" s="87"/>
      <c r="P35" s="129"/>
      <c r="Q35" s="87">
        <v>1</v>
      </c>
      <c r="R35" s="430"/>
      <c r="S35" s="1417">
        <f>SUM(R35:R45)</f>
        <v>0</v>
      </c>
      <c r="T35" s="79"/>
    </row>
    <row r="36" spans="1:20" s="13" customFormat="1" ht="13.5" customHeight="1">
      <c r="A36" s="1411"/>
      <c r="B36" s="103"/>
      <c r="C36" s="1393"/>
      <c r="D36" s="1394"/>
      <c r="E36" s="1395"/>
      <c r="F36" s="1418"/>
      <c r="G36" s="1419"/>
      <c r="H36" s="1420"/>
      <c r="I36" s="16" t="s">
        <v>214</v>
      </c>
      <c r="J36" s="81"/>
      <c r="K36" s="1418"/>
      <c r="L36" s="1421"/>
      <c r="M36" s="81"/>
      <c r="N36" s="16"/>
      <c r="O36" s="81"/>
      <c r="P36" s="98"/>
      <c r="Q36" s="81">
        <v>1</v>
      </c>
      <c r="R36" s="428"/>
      <c r="S36" s="1417"/>
      <c r="T36" s="79"/>
    </row>
    <row r="37" spans="1:20" s="13" customFormat="1" ht="13.5" customHeight="1">
      <c r="A37" s="1411"/>
      <c r="B37" s="103"/>
      <c r="C37" s="1442"/>
      <c r="D37" s="1443"/>
      <c r="E37" s="1444"/>
      <c r="F37" s="1418"/>
      <c r="G37" s="1419"/>
      <c r="H37" s="1420"/>
      <c r="I37" s="86" t="s">
        <v>213</v>
      </c>
      <c r="J37" s="87"/>
      <c r="K37" s="1418"/>
      <c r="L37" s="1421"/>
      <c r="M37" s="87"/>
      <c r="N37" s="86"/>
      <c r="O37" s="87"/>
      <c r="P37" s="129"/>
      <c r="Q37" s="87">
        <v>1</v>
      </c>
      <c r="R37" s="430"/>
      <c r="S37" s="1417"/>
      <c r="T37" s="79"/>
    </row>
    <row r="38" spans="1:20" s="13" customFormat="1" ht="13.5" customHeight="1">
      <c r="A38" s="1411"/>
      <c r="B38" s="103"/>
      <c r="C38" s="1418"/>
      <c r="D38" s="1419"/>
      <c r="E38" s="1420"/>
      <c r="F38" s="1418"/>
      <c r="G38" s="1419"/>
      <c r="H38" s="1420"/>
      <c r="I38" s="86" t="s">
        <v>206</v>
      </c>
      <c r="J38" s="81"/>
      <c r="K38" s="1418"/>
      <c r="L38" s="1421"/>
      <c r="M38" s="81"/>
      <c r="N38" s="16"/>
      <c r="O38" s="81"/>
      <c r="P38" s="98"/>
      <c r="Q38" s="81">
        <v>1</v>
      </c>
      <c r="R38" s="428"/>
      <c r="S38" s="1417"/>
      <c r="T38" s="79"/>
    </row>
    <row r="39" spans="1:20" s="13" customFormat="1" ht="13.5" customHeight="1">
      <c r="A39" s="1411"/>
      <c r="B39" s="103"/>
      <c r="C39" s="203" t="s">
        <v>212</v>
      </c>
      <c r="D39" s="191"/>
      <c r="E39" s="204" t="s">
        <v>209</v>
      </c>
      <c r="F39" s="1418"/>
      <c r="G39" s="1419"/>
      <c r="H39" s="1420"/>
      <c r="I39" s="86"/>
      <c r="J39" s="87"/>
      <c r="K39" s="1418"/>
      <c r="L39" s="1421"/>
      <c r="M39" s="87"/>
      <c r="N39" s="86"/>
      <c r="O39" s="18"/>
      <c r="P39" s="16"/>
      <c r="Q39" s="87">
        <v>1</v>
      </c>
      <c r="R39" s="430"/>
      <c r="S39" s="1417"/>
      <c r="T39" s="79"/>
    </row>
    <row r="40" spans="1:20" s="13" customFormat="1" ht="13.5" customHeight="1">
      <c r="A40" s="1411"/>
      <c r="B40" s="103"/>
      <c r="C40" s="1418"/>
      <c r="D40" s="1419"/>
      <c r="E40" s="1420"/>
      <c r="F40" s="157" t="s">
        <v>211</v>
      </c>
      <c r="G40" s="102"/>
      <c r="H40" s="158" t="s">
        <v>210</v>
      </c>
      <c r="I40" s="86"/>
      <c r="J40" s="87"/>
      <c r="K40" s="1418"/>
      <c r="L40" s="1421"/>
      <c r="M40" s="87"/>
      <c r="N40" s="86"/>
      <c r="O40" s="18"/>
      <c r="P40" s="16"/>
      <c r="Q40" s="87">
        <v>1</v>
      </c>
      <c r="R40" s="430"/>
      <c r="S40" s="1417"/>
      <c r="T40" s="79"/>
    </row>
    <row r="41" spans="1:20" s="13" customFormat="1" ht="13.5" customHeight="1">
      <c r="A41" s="1411"/>
      <c r="B41" s="103"/>
      <c r="C41" s="1418"/>
      <c r="D41" s="1419"/>
      <c r="E41" s="1420"/>
      <c r="F41" s="157" t="s">
        <v>29</v>
      </c>
      <c r="G41" s="102"/>
      <c r="H41" s="158" t="s">
        <v>209</v>
      </c>
      <c r="I41" s="86"/>
      <c r="J41" s="87"/>
      <c r="K41" s="1418"/>
      <c r="L41" s="1421"/>
      <c r="M41" s="87"/>
      <c r="N41" s="86"/>
      <c r="O41" s="18"/>
      <c r="P41" s="16"/>
      <c r="Q41" s="87">
        <v>1</v>
      </c>
      <c r="R41" s="430"/>
      <c r="S41" s="1417"/>
      <c r="T41" s="79"/>
    </row>
    <row r="42" spans="1:20" s="13" customFormat="1" ht="13.5" customHeight="1">
      <c r="A42" s="1411"/>
      <c r="B42" s="103"/>
      <c r="C42" s="1418"/>
      <c r="D42" s="1419"/>
      <c r="E42" s="1420"/>
      <c r="F42" s="157" t="s">
        <v>29</v>
      </c>
      <c r="G42" s="102"/>
      <c r="H42" s="158" t="s">
        <v>208</v>
      </c>
      <c r="I42" s="86"/>
      <c r="J42" s="87"/>
      <c r="K42" s="1418"/>
      <c r="L42" s="1421"/>
      <c r="M42" s="87"/>
      <c r="N42" s="86"/>
      <c r="O42" s="18"/>
      <c r="P42" s="16"/>
      <c r="Q42" s="87">
        <v>1</v>
      </c>
      <c r="R42" s="430"/>
      <c r="S42" s="1417"/>
      <c r="T42" s="79"/>
    </row>
    <row r="43" spans="1:20" s="13" customFormat="1" ht="13.5" customHeight="1">
      <c r="A43" s="1411"/>
      <c r="B43" s="103"/>
      <c r="C43" s="1418"/>
      <c r="D43" s="1419"/>
      <c r="E43" s="1420"/>
      <c r="F43" s="157" t="s">
        <v>29</v>
      </c>
      <c r="G43" s="102"/>
      <c r="H43" s="158" t="s">
        <v>207</v>
      </c>
      <c r="I43" s="86"/>
      <c r="J43" s="87"/>
      <c r="K43" s="1418"/>
      <c r="L43" s="1421"/>
      <c r="M43" s="87"/>
      <c r="N43" s="86"/>
      <c r="O43" s="18"/>
      <c r="P43" s="16"/>
      <c r="Q43" s="87">
        <v>1</v>
      </c>
      <c r="R43" s="430"/>
      <c r="S43" s="1417"/>
      <c r="T43" s="79"/>
    </row>
    <row r="44" spans="1:20" s="13" customFormat="1" ht="13.5" customHeight="1">
      <c r="A44" s="1411"/>
      <c r="B44" s="103"/>
      <c r="C44" s="1418"/>
      <c r="D44" s="1419"/>
      <c r="E44" s="1420"/>
      <c r="F44" s="157" t="s">
        <v>171</v>
      </c>
      <c r="G44" s="102"/>
      <c r="H44" s="158" t="s">
        <v>206</v>
      </c>
      <c r="I44" s="86"/>
      <c r="J44" s="87"/>
      <c r="K44" s="1418"/>
      <c r="L44" s="1421"/>
      <c r="M44" s="87"/>
      <c r="N44" s="86"/>
      <c r="O44" s="18"/>
      <c r="P44" s="16"/>
      <c r="Q44" s="87">
        <v>2</v>
      </c>
      <c r="R44" s="430"/>
      <c r="S44" s="1417"/>
      <c r="T44" s="79"/>
    </row>
    <row r="45" spans="1:20" s="13" customFormat="1" ht="13.5" customHeight="1" thickBot="1">
      <c r="A45" s="1455"/>
      <c r="B45" s="103"/>
      <c r="C45" s="1422"/>
      <c r="D45" s="1423"/>
      <c r="E45" s="1424"/>
      <c r="F45" s="205" t="s">
        <v>110</v>
      </c>
      <c r="G45" s="102"/>
      <c r="H45" s="206" t="s">
        <v>98</v>
      </c>
      <c r="I45" s="16"/>
      <c r="J45" s="81"/>
      <c r="K45" s="1422"/>
      <c r="L45" s="1425"/>
      <c r="M45" s="81"/>
      <c r="N45" s="16"/>
      <c r="O45" s="81"/>
      <c r="P45" s="98"/>
      <c r="Q45" s="81">
        <v>2</v>
      </c>
      <c r="R45" s="428"/>
      <c r="S45" s="388" t="str">
        <f>"/ "&amp;SUM(Q35:Q45)</f>
        <v>/ 13</v>
      </c>
      <c r="T45" s="79"/>
    </row>
    <row r="46" spans="1:20" s="13" customFormat="1" ht="13.5" customHeight="1">
      <c r="A46" s="1410" t="s">
        <v>21</v>
      </c>
      <c r="B46" s="133"/>
      <c r="C46" s="1412"/>
      <c r="D46" s="1413"/>
      <c r="E46" s="1414"/>
      <c r="F46" s="1412"/>
      <c r="G46" s="1413"/>
      <c r="H46" s="1414"/>
      <c r="I46" s="76"/>
      <c r="J46" s="77"/>
      <c r="K46" s="1412"/>
      <c r="L46" s="1415"/>
      <c r="M46" s="77" t="s">
        <v>26</v>
      </c>
      <c r="N46" s="76"/>
      <c r="O46" s="77"/>
      <c r="P46" s="134"/>
      <c r="Q46" s="77">
        <v>2</v>
      </c>
      <c r="R46" s="427"/>
      <c r="S46" s="1416">
        <f>SUM(R46:R54)</f>
        <v>0</v>
      </c>
      <c r="T46" s="79"/>
    </row>
    <row r="47" spans="1:20" s="13" customFormat="1" ht="13.5" customHeight="1">
      <c r="A47" s="1411"/>
      <c r="B47" s="103"/>
      <c r="C47" s="1418"/>
      <c r="D47" s="1419"/>
      <c r="E47" s="1420"/>
      <c r="F47" s="1418"/>
      <c r="G47" s="1419"/>
      <c r="H47" s="1420"/>
      <c r="I47" s="16"/>
      <c r="J47" s="81"/>
      <c r="K47" s="1418"/>
      <c r="L47" s="1421"/>
      <c r="M47" s="81"/>
      <c r="N47" s="16" t="s">
        <v>138</v>
      </c>
      <c r="O47" s="81"/>
      <c r="P47" s="98"/>
      <c r="Q47" s="81">
        <v>2</v>
      </c>
      <c r="R47" s="428"/>
      <c r="S47" s="1417"/>
      <c r="T47" s="79"/>
    </row>
    <row r="48" spans="1:20" s="13" customFormat="1" ht="13.5" customHeight="1">
      <c r="A48" s="1411"/>
      <c r="B48" s="103"/>
      <c r="C48" s="1418"/>
      <c r="D48" s="1419"/>
      <c r="E48" s="1420"/>
      <c r="F48" s="1418"/>
      <c r="G48" s="1419"/>
      <c r="H48" s="1420"/>
      <c r="I48" s="16"/>
      <c r="J48" s="81"/>
      <c r="K48" s="1418"/>
      <c r="L48" s="1421"/>
      <c r="M48" s="81"/>
      <c r="N48" s="16" t="s">
        <v>37</v>
      </c>
      <c r="O48" s="81"/>
      <c r="P48" s="98"/>
      <c r="Q48" s="81">
        <v>2</v>
      </c>
      <c r="R48" s="428"/>
      <c r="S48" s="1417"/>
      <c r="T48" s="79"/>
    </row>
    <row r="49" spans="1:23" s="13" customFormat="1" ht="13.5" customHeight="1">
      <c r="A49" s="1411"/>
      <c r="B49" s="103"/>
      <c r="C49" s="1418"/>
      <c r="D49" s="1419"/>
      <c r="E49" s="1420"/>
      <c r="F49" s="1418"/>
      <c r="G49" s="1419"/>
      <c r="H49" s="1420"/>
      <c r="I49" s="16"/>
      <c r="J49" s="81"/>
      <c r="K49" s="1418"/>
      <c r="L49" s="1421"/>
      <c r="M49" s="81"/>
      <c r="N49" s="16" t="s">
        <v>205</v>
      </c>
      <c r="O49" s="81"/>
      <c r="P49" s="98"/>
      <c r="Q49" s="81">
        <v>2</v>
      </c>
      <c r="R49" s="428"/>
      <c r="S49" s="1417"/>
      <c r="T49" s="79"/>
    </row>
    <row r="50" spans="1:23" s="13" customFormat="1" ht="13.5" customHeight="1">
      <c r="A50" s="1411"/>
      <c r="B50" s="103"/>
      <c r="C50" s="1418"/>
      <c r="D50" s="1419"/>
      <c r="E50" s="1420"/>
      <c r="F50" s="1418"/>
      <c r="G50" s="1419"/>
      <c r="H50" s="1420"/>
      <c r="I50" s="16"/>
      <c r="J50" s="81"/>
      <c r="K50" s="1418"/>
      <c r="L50" s="1421"/>
      <c r="M50" s="81"/>
      <c r="N50" s="16" t="s">
        <v>204</v>
      </c>
      <c r="O50" s="81"/>
      <c r="P50" s="98"/>
      <c r="Q50" s="81">
        <v>2</v>
      </c>
      <c r="R50" s="428"/>
      <c r="S50" s="1417"/>
      <c r="T50" s="79"/>
    </row>
    <row r="51" spans="1:23" s="13" customFormat="1" ht="13.5" customHeight="1">
      <c r="A51" s="1411"/>
      <c r="B51" s="103"/>
      <c r="C51" s="1418"/>
      <c r="D51" s="1419"/>
      <c r="E51" s="1420"/>
      <c r="F51" s="1418"/>
      <c r="G51" s="1419"/>
      <c r="H51" s="1420"/>
      <c r="I51" s="16"/>
      <c r="J51" s="81"/>
      <c r="K51" s="1418"/>
      <c r="L51" s="1421"/>
      <c r="M51" s="81" t="s">
        <v>203</v>
      </c>
      <c r="N51" s="16"/>
      <c r="O51" s="81"/>
      <c r="P51" s="98"/>
      <c r="Q51" s="81">
        <v>2</v>
      </c>
      <c r="R51" s="428"/>
      <c r="S51" s="1417"/>
      <c r="T51" s="79"/>
    </row>
    <row r="52" spans="1:23" s="13" customFormat="1" ht="13.5" customHeight="1">
      <c r="A52" s="1411"/>
      <c r="B52" s="103"/>
      <c r="C52" s="1418"/>
      <c r="D52" s="1419"/>
      <c r="E52" s="1420"/>
      <c r="F52" s="1442"/>
      <c r="G52" s="1443"/>
      <c r="H52" s="1444"/>
      <c r="I52" s="86"/>
      <c r="J52" s="87"/>
      <c r="K52" s="1442"/>
      <c r="L52" s="1460"/>
      <c r="M52" s="87"/>
      <c r="N52" s="86" t="s">
        <v>202</v>
      </c>
      <c r="O52" s="87"/>
      <c r="P52" s="129"/>
      <c r="Q52" s="87">
        <v>1</v>
      </c>
      <c r="R52" s="430"/>
      <c r="S52" s="1417"/>
      <c r="T52" s="79"/>
    </row>
    <row r="53" spans="1:23" s="13" customFormat="1" ht="13.5" customHeight="1">
      <c r="A53" s="1411"/>
      <c r="B53" s="103"/>
      <c r="C53" s="1418"/>
      <c r="D53" s="1419"/>
      <c r="E53" s="1420"/>
      <c r="F53" s="1418"/>
      <c r="G53" s="1419"/>
      <c r="H53" s="1420"/>
      <c r="I53" s="16"/>
      <c r="J53" s="81"/>
      <c r="K53" s="1418"/>
      <c r="L53" s="1421"/>
      <c r="M53" s="81"/>
      <c r="N53" s="16" t="s">
        <v>201</v>
      </c>
      <c r="O53" s="81"/>
      <c r="P53" s="98"/>
      <c r="Q53" s="81">
        <v>1</v>
      </c>
      <c r="R53" s="428"/>
      <c r="S53" s="1417"/>
      <c r="T53" s="79"/>
    </row>
    <row r="54" spans="1:23" s="13" customFormat="1" ht="13.5" customHeight="1" thickBot="1">
      <c r="A54" s="1411"/>
      <c r="B54" s="103"/>
      <c r="C54" s="1422"/>
      <c r="D54" s="1423"/>
      <c r="E54" s="1424"/>
      <c r="F54" s="1422"/>
      <c r="G54" s="1423"/>
      <c r="H54" s="1424"/>
      <c r="I54" s="117"/>
      <c r="J54" s="118"/>
      <c r="K54" s="1422"/>
      <c r="L54" s="1425"/>
      <c r="M54" s="118"/>
      <c r="N54" s="117" t="s">
        <v>46</v>
      </c>
      <c r="O54" s="149"/>
      <c r="P54" s="164"/>
      <c r="Q54" s="118">
        <v>1</v>
      </c>
      <c r="R54" s="432"/>
      <c r="S54" s="389" t="str">
        <f>"/ "&amp;SUM(Q46:Q54)</f>
        <v>/ 15</v>
      </c>
      <c r="T54" s="79"/>
    </row>
    <row r="55" spans="1:23" s="13" customFormat="1" ht="13.5" customHeight="1">
      <c r="A55" s="1410" t="s">
        <v>47</v>
      </c>
      <c r="B55" s="75"/>
      <c r="C55" s="1429"/>
      <c r="D55" s="1430"/>
      <c r="E55" s="1431"/>
      <c r="F55" s="1429"/>
      <c r="G55" s="1430"/>
      <c r="H55" s="1431"/>
      <c r="I55" s="168"/>
      <c r="J55" s="169"/>
      <c r="K55" s="1429"/>
      <c r="L55" s="1432"/>
      <c r="M55" s="169"/>
      <c r="N55" s="168"/>
      <c r="O55" s="184" t="s">
        <v>200</v>
      </c>
      <c r="P55" s="168"/>
      <c r="Q55" s="169">
        <v>2</v>
      </c>
      <c r="R55" s="436"/>
      <c r="S55" s="1416">
        <f>SUM(R55:R58)</f>
        <v>0</v>
      </c>
      <c r="T55" s="79"/>
    </row>
    <row r="56" spans="1:23" s="13" customFormat="1" ht="13.5" customHeight="1">
      <c r="A56" s="1411"/>
      <c r="B56" s="80"/>
      <c r="C56" s="1403"/>
      <c r="D56" s="1404"/>
      <c r="E56" s="1405"/>
      <c r="F56" s="1403"/>
      <c r="G56" s="1404"/>
      <c r="H56" s="1405"/>
      <c r="I56" s="174"/>
      <c r="J56" s="175"/>
      <c r="K56" s="1403"/>
      <c r="L56" s="1406"/>
      <c r="M56" s="175"/>
      <c r="N56" s="174"/>
      <c r="O56" s="186"/>
      <c r="P56" s="174" t="s">
        <v>199</v>
      </c>
      <c r="Q56" s="175">
        <v>3</v>
      </c>
      <c r="R56" s="437"/>
      <c r="S56" s="1417"/>
      <c r="T56" s="79"/>
    </row>
    <row r="57" spans="1:23" s="13" customFormat="1" ht="13.5" customHeight="1">
      <c r="A57" s="1411"/>
      <c r="B57" s="80"/>
      <c r="C57" s="1403"/>
      <c r="D57" s="1404"/>
      <c r="E57" s="1405"/>
      <c r="F57" s="1403"/>
      <c r="G57" s="1404"/>
      <c r="H57" s="1405"/>
      <c r="I57" s="174"/>
      <c r="J57" s="175"/>
      <c r="K57" s="1403"/>
      <c r="L57" s="1406"/>
      <c r="M57" s="175"/>
      <c r="N57" s="174"/>
      <c r="O57" s="186" t="s">
        <v>198</v>
      </c>
      <c r="P57" s="174"/>
      <c r="Q57" s="175">
        <v>2</v>
      </c>
      <c r="R57" s="437"/>
      <c r="S57" s="1417"/>
      <c r="T57" s="79"/>
    </row>
    <row r="58" spans="1:23" s="13" customFormat="1" ht="13.5" customHeight="1" thickBot="1">
      <c r="A58" s="1455"/>
      <c r="B58" s="80"/>
      <c r="C58" s="1357"/>
      <c r="D58" s="1355"/>
      <c r="E58" s="1356"/>
      <c r="F58" s="1357"/>
      <c r="G58" s="1355"/>
      <c r="H58" s="1356"/>
      <c r="I58" s="174"/>
      <c r="J58" s="175"/>
      <c r="K58" s="1357"/>
      <c r="L58" s="1358"/>
      <c r="M58" s="175"/>
      <c r="N58" s="174"/>
      <c r="O58" s="186" t="s">
        <v>197</v>
      </c>
      <c r="P58" s="174"/>
      <c r="Q58" s="175">
        <v>2</v>
      </c>
      <c r="R58" s="437"/>
      <c r="S58" s="388" t="str">
        <f>"/ "&amp;SUM(Q55:Q58)</f>
        <v>/ 9</v>
      </c>
      <c r="T58" s="79"/>
    </row>
    <row r="59" spans="1:23" s="13" customFormat="1" ht="13" customHeight="1">
      <c r="A59" s="1397" t="s">
        <v>81</v>
      </c>
      <c r="B59" s="135"/>
      <c r="C59" s="1385"/>
      <c r="D59" s="1386"/>
      <c r="E59" s="1386"/>
      <c r="F59" s="1386"/>
      <c r="G59" s="1386"/>
      <c r="H59" s="1386"/>
      <c r="I59" s="1386"/>
      <c r="J59" s="1386"/>
      <c r="K59" s="1386"/>
      <c r="L59" s="1386"/>
      <c r="M59" s="1386"/>
      <c r="N59" s="1386"/>
      <c r="O59" s="1386"/>
      <c r="P59" s="1467"/>
      <c r="Q59" s="1391">
        <v>3</v>
      </c>
      <c r="R59" s="1469"/>
      <c r="S59" s="390">
        <f>R59</f>
        <v>0</v>
      </c>
      <c r="T59" s="79"/>
    </row>
    <row r="60" spans="1:23" s="13" customFormat="1" ht="13" customHeight="1" thickBot="1">
      <c r="A60" s="1398"/>
      <c r="B60" s="136"/>
      <c r="C60" s="1387"/>
      <c r="D60" s="1388"/>
      <c r="E60" s="1388"/>
      <c r="F60" s="1388"/>
      <c r="G60" s="1388"/>
      <c r="H60" s="1388"/>
      <c r="I60" s="1388"/>
      <c r="J60" s="1388"/>
      <c r="K60" s="1388"/>
      <c r="L60" s="1388"/>
      <c r="M60" s="1388"/>
      <c r="N60" s="1388"/>
      <c r="O60" s="1388"/>
      <c r="P60" s="1468"/>
      <c r="Q60" s="1392"/>
      <c r="R60" s="1470"/>
      <c r="S60" s="391" t="str">
        <f>"/ "&amp;SUM(Q59)</f>
        <v>/ 3</v>
      </c>
      <c r="T60" s="137"/>
      <c r="U60" s="7"/>
      <c r="V60" s="6"/>
    </row>
    <row r="61" spans="1:23" ht="13" customHeight="1">
      <c r="A61" s="1372" t="s">
        <v>1</v>
      </c>
      <c r="B61" s="1378" t="s">
        <v>2</v>
      </c>
      <c r="C61" s="1379"/>
      <c r="D61" s="1379"/>
      <c r="E61" s="1379"/>
      <c r="F61" s="1379"/>
      <c r="G61" s="1379"/>
      <c r="H61" s="1379"/>
      <c r="I61" s="1380"/>
      <c r="J61" s="1378" t="s">
        <v>19</v>
      </c>
      <c r="K61" s="1379"/>
      <c r="L61" s="1380"/>
      <c r="M61" s="1378" t="s">
        <v>17</v>
      </c>
      <c r="N61" s="1380"/>
      <c r="O61" s="1378" t="s">
        <v>3</v>
      </c>
      <c r="P61" s="1380"/>
      <c r="Q61" s="1389" t="s">
        <v>81</v>
      </c>
      <c r="R61" s="1397">
        <f>SUM(S4,S13,S16,S26,S35,S46,S59,S55)</f>
        <v>0</v>
      </c>
      <c r="S61" s="1464"/>
      <c r="T61" s="71"/>
    </row>
    <row r="62" spans="1:23" ht="13" customHeight="1" thickBot="1">
      <c r="A62" s="1373"/>
      <c r="B62" s="138" t="s">
        <v>5</v>
      </c>
      <c r="C62" s="1361" t="s">
        <v>155</v>
      </c>
      <c r="D62" s="1362"/>
      <c r="E62" s="1363"/>
      <c r="F62" s="1361" t="s">
        <v>7</v>
      </c>
      <c r="G62" s="1362"/>
      <c r="H62" s="1363"/>
      <c r="I62" s="139" t="s">
        <v>9</v>
      </c>
      <c r="J62" s="138" t="s">
        <v>31</v>
      </c>
      <c r="K62" s="1361" t="s">
        <v>14</v>
      </c>
      <c r="L62" s="1364"/>
      <c r="M62" s="138" t="s">
        <v>27</v>
      </c>
      <c r="N62" s="139" t="s">
        <v>25</v>
      </c>
      <c r="O62" s="140" t="s">
        <v>27</v>
      </c>
      <c r="P62" s="139" t="s">
        <v>49</v>
      </c>
      <c r="Q62" s="1390"/>
      <c r="R62" s="1465"/>
      <c r="S62" s="1466"/>
      <c r="T62" s="71"/>
    </row>
    <row r="63" spans="1:23" s="13" customFormat="1" ht="13.5" customHeight="1">
      <c r="A63" s="402" t="s">
        <v>32</v>
      </c>
      <c r="B63" s="142"/>
      <c r="C63" s="1365">
        <f>SUM(Q31:Q34,Q14:Q15,Q39)</f>
        <v>11</v>
      </c>
      <c r="D63" s="1366"/>
      <c r="E63" s="1367"/>
      <c r="F63" s="1368">
        <f>SUM(Q40:Q45)</f>
        <v>8</v>
      </c>
      <c r="G63" s="1366"/>
      <c r="H63" s="1367"/>
      <c r="I63" s="143">
        <f>SUM(Q35:Q38)</f>
        <v>4</v>
      </c>
      <c r="J63" s="141">
        <f>Q13</f>
        <v>1</v>
      </c>
      <c r="K63" s="1368">
        <f>SUM(Q16:Q30)</f>
        <v>30</v>
      </c>
      <c r="L63" s="1369"/>
      <c r="M63" s="141">
        <f>SUM(Q46,Q51)</f>
        <v>4</v>
      </c>
      <c r="N63" s="143">
        <f>SUM(Q47:Q50,Q52:Q54)</f>
        <v>11</v>
      </c>
      <c r="O63" s="141">
        <f>SUM(Q57,Q55,Q58,Q4:Q11)</f>
        <v>22</v>
      </c>
      <c r="P63" s="143">
        <f>SUM(Q12,Q56)</f>
        <v>6</v>
      </c>
      <c r="Q63" s="144">
        <v>3</v>
      </c>
      <c r="R63" s="1465"/>
      <c r="S63" s="1466"/>
      <c r="T63" s="72"/>
      <c r="U63" s="6"/>
      <c r="W63" s="6"/>
    </row>
    <row r="64" spans="1:23" s="13" customFormat="1" ht="13.5" customHeight="1" thickBot="1">
      <c r="A64" s="138" t="s">
        <v>4</v>
      </c>
      <c r="B64" s="145"/>
      <c r="C64" s="1354">
        <f>SUM(R14,R15,R34,R33,R31,R39,R32)</f>
        <v>0</v>
      </c>
      <c r="D64" s="1355"/>
      <c r="E64" s="1356"/>
      <c r="F64" s="1357">
        <f>SUM(R40:R45)</f>
        <v>0</v>
      </c>
      <c r="G64" s="1355"/>
      <c r="H64" s="1356"/>
      <c r="I64" s="74">
        <f>SUM(R35:R38)</f>
        <v>0</v>
      </c>
      <c r="J64" s="73">
        <f>SUM(R13)</f>
        <v>0</v>
      </c>
      <c r="K64" s="1357">
        <f>SUM(R16:R30)</f>
        <v>0</v>
      </c>
      <c r="L64" s="1358"/>
      <c r="M64" s="73">
        <f>SUM(R46,R51)</f>
        <v>0</v>
      </c>
      <c r="N64" s="74">
        <f>SUM(R47:R50,R52:R54)</f>
        <v>0</v>
      </c>
      <c r="O64" s="73">
        <f>SUM(R55,R57,R58,R4:R11)</f>
        <v>0</v>
      </c>
      <c r="P64" s="74">
        <f>SUM(R12,R56)</f>
        <v>0</v>
      </c>
      <c r="Q64" s="73">
        <f>R59</f>
        <v>0</v>
      </c>
      <c r="R64" s="1462" t="str">
        <f>"/ "&amp;SUM(Q4:Q60)</f>
        <v>/ 100</v>
      </c>
      <c r="S64" s="1463"/>
      <c r="T64" s="72"/>
      <c r="U64" s="6"/>
      <c r="W64" s="6"/>
    </row>
    <row r="65" spans="1:20" ht="13" customHeight="1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146"/>
      <c r="T65" s="71"/>
    </row>
    <row r="66" spans="1:20" ht="13" customHeight="1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146"/>
      <c r="T66" s="71"/>
    </row>
    <row r="67" spans="1:20" ht="14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147"/>
      <c r="R67" s="72"/>
      <c r="S67" s="148"/>
      <c r="T67" s="71"/>
    </row>
    <row r="68" spans="1:20" ht="14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2"/>
      <c r="R68" s="72"/>
      <c r="S68" s="148"/>
      <c r="T68" s="71"/>
    </row>
    <row r="69" spans="1:20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146"/>
      <c r="T69" s="71"/>
    </row>
    <row r="70" spans="1:20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146"/>
      <c r="T70" s="71"/>
    </row>
    <row r="71" spans="1:20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146"/>
      <c r="T71" s="71"/>
    </row>
    <row r="72" spans="1:20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146"/>
      <c r="T72" s="71"/>
    </row>
    <row r="73" spans="1:20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146"/>
      <c r="T73" s="71"/>
    </row>
    <row r="74" spans="1:20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146"/>
      <c r="T74" s="71"/>
    </row>
    <row r="75" spans="1:20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146"/>
      <c r="T75" s="71"/>
    </row>
    <row r="76" spans="1:20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146"/>
      <c r="T76" s="71"/>
    </row>
    <row r="77" spans="1:20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146"/>
      <c r="T77" s="71"/>
    </row>
    <row r="78" spans="1:20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146"/>
      <c r="T78" s="71"/>
    </row>
    <row r="79" spans="1:20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146"/>
      <c r="T79" s="71"/>
    </row>
    <row r="80" spans="1:20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146"/>
      <c r="T80" s="71"/>
    </row>
    <row r="81" spans="1:20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146"/>
      <c r="T81" s="71"/>
    </row>
    <row r="82" spans="1:20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146"/>
      <c r="T82" s="71"/>
    </row>
    <row r="83" spans="1:20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146"/>
      <c r="T83" s="71"/>
    </row>
    <row r="84" spans="1:20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146"/>
      <c r="T84" s="71"/>
    </row>
    <row r="85" spans="1:20">
      <c r="A85" s="71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146"/>
      <c r="T85" s="71"/>
    </row>
    <row r="86" spans="1:20">
      <c r="A86" s="71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146"/>
      <c r="T86" s="71"/>
    </row>
    <row r="87" spans="1:20">
      <c r="A87" s="71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146"/>
      <c r="T87" s="71"/>
    </row>
    <row r="88" spans="1:20">
      <c r="A88" s="71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146"/>
      <c r="T88" s="71"/>
    </row>
    <row r="89" spans="1:20">
      <c r="A89" s="71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146"/>
      <c r="T89" s="71"/>
    </row>
    <row r="90" spans="1:20">
      <c r="A90" s="71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146"/>
      <c r="T90" s="71"/>
    </row>
    <row r="91" spans="1:20">
      <c r="A91" s="71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146"/>
      <c r="T91" s="71"/>
    </row>
    <row r="92" spans="1:20">
      <c r="A92" s="71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146"/>
      <c r="T92" s="71"/>
    </row>
    <row r="93" spans="1:20">
      <c r="A93" s="71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146"/>
      <c r="T93" s="71"/>
    </row>
    <row r="94" spans="1:20">
      <c r="A94" s="71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146"/>
      <c r="T94" s="71"/>
    </row>
    <row r="95" spans="1:20">
      <c r="A95" s="71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146"/>
      <c r="T95" s="71"/>
    </row>
    <row r="96" spans="1:20">
      <c r="A96" s="71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146"/>
      <c r="T96" s="71"/>
    </row>
    <row r="97" spans="1:20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146"/>
      <c r="T97" s="71"/>
    </row>
    <row r="98" spans="1:20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146"/>
      <c r="T98" s="71"/>
    </row>
    <row r="99" spans="1:20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146"/>
      <c r="T99" s="71"/>
    </row>
    <row r="100" spans="1:20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146"/>
      <c r="T100" s="71"/>
    </row>
    <row r="101" spans="1:20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146"/>
      <c r="T101" s="71"/>
    </row>
    <row r="102" spans="1:20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146"/>
      <c r="T102" s="71"/>
    </row>
    <row r="103" spans="1:20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146"/>
      <c r="T103" s="71"/>
    </row>
    <row r="104" spans="1:20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146"/>
      <c r="T104" s="71"/>
    </row>
    <row r="105" spans="1:20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146"/>
      <c r="T105" s="71"/>
    </row>
    <row r="106" spans="1:20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146"/>
      <c r="T106" s="71"/>
    </row>
    <row r="107" spans="1:20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146"/>
      <c r="T107" s="71"/>
    </row>
    <row r="108" spans="1:20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146"/>
      <c r="T108" s="71"/>
    </row>
    <row r="109" spans="1:20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146"/>
      <c r="T109" s="71"/>
    </row>
    <row r="110" spans="1:20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146"/>
      <c r="T110" s="71"/>
    </row>
    <row r="111" spans="1:20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146"/>
      <c r="T111" s="71"/>
    </row>
    <row r="112" spans="1:20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146"/>
      <c r="T112" s="71"/>
    </row>
    <row r="113" spans="1:20">
      <c r="A113" s="71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146"/>
      <c r="T113" s="71"/>
    </row>
    <row r="114" spans="1:20">
      <c r="A114" s="71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146"/>
      <c r="T114" s="71"/>
    </row>
    <row r="115" spans="1:20">
      <c r="A115" s="71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146"/>
      <c r="T115" s="71"/>
    </row>
    <row r="116" spans="1:20">
      <c r="A116" s="71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146"/>
      <c r="T116" s="71"/>
    </row>
    <row r="117" spans="1:20">
      <c r="A117" s="71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146"/>
      <c r="T117" s="71"/>
    </row>
    <row r="118" spans="1:20">
      <c r="A118" s="71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146"/>
      <c r="T118" s="71"/>
    </row>
    <row r="119" spans="1:20">
      <c r="A119" s="71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146"/>
      <c r="T119" s="71"/>
    </row>
    <row r="120" spans="1:20">
      <c r="A120" s="71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146"/>
      <c r="T120" s="71"/>
    </row>
    <row r="121" spans="1:20">
      <c r="A121" s="71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146"/>
      <c r="T121" s="71"/>
    </row>
    <row r="122" spans="1:20">
      <c r="A122" s="71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146"/>
      <c r="T122" s="71"/>
    </row>
    <row r="123" spans="1:20">
      <c r="A123" s="71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146"/>
      <c r="T123" s="71"/>
    </row>
    <row r="124" spans="1:20">
      <c r="A124" s="71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146"/>
      <c r="T124" s="71"/>
    </row>
    <row r="125" spans="1:20">
      <c r="A125" s="71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146"/>
      <c r="T125" s="71"/>
    </row>
    <row r="126" spans="1:20">
      <c r="A126" s="71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146"/>
      <c r="T126" s="71"/>
    </row>
    <row r="127" spans="1:20">
      <c r="A127" s="71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146"/>
      <c r="T127" s="71"/>
    </row>
    <row r="128" spans="1:20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146"/>
      <c r="T128" s="71"/>
    </row>
    <row r="129" spans="1:20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146"/>
      <c r="T129" s="71"/>
    </row>
    <row r="130" spans="1:20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146"/>
      <c r="T130" s="71"/>
    </row>
    <row r="131" spans="1:20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146"/>
      <c r="T131" s="71"/>
    </row>
    <row r="132" spans="1:20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146"/>
      <c r="T132" s="71"/>
    </row>
    <row r="133" spans="1:20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146"/>
      <c r="T133" s="71"/>
    </row>
    <row r="134" spans="1:20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146"/>
      <c r="T134" s="71"/>
    </row>
    <row r="135" spans="1:20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146"/>
      <c r="T135" s="71"/>
    </row>
    <row r="136" spans="1:20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  <c r="Q136" s="71"/>
      <c r="R136" s="71"/>
      <c r="S136" s="146"/>
      <c r="T136" s="71"/>
    </row>
    <row r="137" spans="1:20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  <c r="S137" s="146"/>
      <c r="T137" s="71"/>
    </row>
    <row r="138" spans="1:20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146"/>
      <c r="T138" s="71"/>
    </row>
    <row r="139" spans="1:20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  <c r="S139" s="146"/>
      <c r="T139" s="71"/>
    </row>
    <row r="140" spans="1:20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71"/>
      <c r="S140" s="146"/>
      <c r="T140" s="71"/>
    </row>
    <row r="141" spans="1:20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71"/>
      <c r="S141" s="146"/>
      <c r="T141" s="71"/>
    </row>
    <row r="142" spans="1:20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146"/>
      <c r="T142" s="71"/>
    </row>
    <row r="143" spans="1:20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146"/>
      <c r="T143" s="71"/>
    </row>
    <row r="144" spans="1:20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  <c r="Q144" s="71"/>
      <c r="R144" s="71"/>
      <c r="S144" s="146"/>
      <c r="T144" s="71"/>
    </row>
    <row r="145" spans="1:20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71"/>
      <c r="S145" s="146"/>
      <c r="T145" s="71"/>
    </row>
    <row r="146" spans="1:20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146"/>
      <c r="T146" s="71"/>
    </row>
    <row r="147" spans="1:20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71"/>
      <c r="S147" s="146"/>
      <c r="T147" s="71"/>
    </row>
    <row r="148" spans="1:20">
      <c r="A148" s="71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146"/>
      <c r="T148" s="71"/>
    </row>
    <row r="149" spans="1:20">
      <c r="A149" s="71"/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  <c r="Q149" s="71"/>
      <c r="R149" s="71"/>
      <c r="S149" s="146"/>
      <c r="T149" s="71"/>
    </row>
    <row r="150" spans="1:20">
      <c r="A150" s="71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71"/>
      <c r="S150" s="146"/>
      <c r="T150" s="71"/>
    </row>
    <row r="151" spans="1:20">
      <c r="A151" s="71"/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146"/>
      <c r="T151" s="71"/>
    </row>
    <row r="152" spans="1:20">
      <c r="A152" s="71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  <c r="S152" s="146"/>
      <c r="T152" s="71"/>
    </row>
    <row r="153" spans="1:20">
      <c r="A153" s="71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  <c r="Q153" s="71"/>
      <c r="R153" s="71"/>
      <c r="S153" s="146"/>
      <c r="T153" s="71"/>
    </row>
    <row r="154" spans="1:20">
      <c r="A154" s="71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146"/>
      <c r="T154" s="71"/>
    </row>
    <row r="155" spans="1:20">
      <c r="A155" s="71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146"/>
      <c r="T155" s="71"/>
    </row>
    <row r="156" spans="1:20">
      <c r="A156" s="71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71"/>
      <c r="S156" s="146"/>
      <c r="T156" s="71"/>
    </row>
    <row r="157" spans="1:20">
      <c r="A157" s="71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  <c r="Q157" s="71"/>
      <c r="R157" s="71"/>
      <c r="S157" s="146"/>
      <c r="T157" s="71"/>
    </row>
    <row r="158" spans="1:20">
      <c r="A158" s="71"/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  <c r="Q158" s="71"/>
      <c r="R158" s="71"/>
      <c r="S158" s="146"/>
      <c r="T158" s="71"/>
    </row>
    <row r="159" spans="1:20">
      <c r="A159" s="71"/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1"/>
      <c r="S159" s="146"/>
      <c r="T159" s="71"/>
    </row>
    <row r="160" spans="1:20">
      <c r="A160" s="71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146"/>
      <c r="T160" s="71"/>
    </row>
    <row r="161" spans="1:20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146"/>
      <c r="T161" s="71"/>
    </row>
    <row r="162" spans="1:20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  <c r="Q162" s="71"/>
      <c r="R162" s="71"/>
      <c r="S162" s="146"/>
      <c r="T162" s="71"/>
    </row>
    <row r="163" spans="1:20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146"/>
      <c r="T163" s="71"/>
    </row>
    <row r="164" spans="1:20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146"/>
      <c r="T164" s="71"/>
    </row>
    <row r="165" spans="1:20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71"/>
      <c r="S165" s="146"/>
      <c r="T165" s="71"/>
    </row>
    <row r="166" spans="1:20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146"/>
      <c r="T166" s="71"/>
    </row>
    <row r="167" spans="1:20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146"/>
      <c r="T167" s="71"/>
    </row>
    <row r="168" spans="1:20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146"/>
      <c r="T168" s="71"/>
    </row>
    <row r="169" spans="1:20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146"/>
      <c r="T169" s="71"/>
    </row>
    <row r="170" spans="1:20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146"/>
      <c r="T170" s="71"/>
    </row>
    <row r="171" spans="1:20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146"/>
      <c r="T171" s="71"/>
    </row>
    <row r="172" spans="1:20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146"/>
      <c r="T172" s="71"/>
    </row>
    <row r="173" spans="1:20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146"/>
      <c r="T173" s="71"/>
    </row>
    <row r="174" spans="1:20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146"/>
      <c r="T174" s="71"/>
    </row>
    <row r="175" spans="1:20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146"/>
      <c r="T175" s="71"/>
    </row>
    <row r="176" spans="1:20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71"/>
      <c r="S176" s="146"/>
      <c r="T176" s="71"/>
    </row>
    <row r="177" spans="1:20">
      <c r="A177" s="71"/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71"/>
      <c r="S177" s="146"/>
      <c r="T177" s="71"/>
    </row>
    <row r="178" spans="1:20">
      <c r="A178" s="71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146"/>
      <c r="T178" s="71"/>
    </row>
    <row r="179" spans="1:20">
      <c r="A179" s="71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146"/>
      <c r="T179" s="71"/>
    </row>
    <row r="180" spans="1:20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146"/>
      <c r="T180" s="71"/>
    </row>
    <row r="181" spans="1:20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146"/>
      <c r="T181" s="71"/>
    </row>
    <row r="182" spans="1:20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71"/>
      <c r="S182" s="146"/>
      <c r="T182" s="71"/>
    </row>
    <row r="183" spans="1:20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146"/>
      <c r="T183" s="71"/>
    </row>
    <row r="184" spans="1:20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146"/>
      <c r="T184" s="71"/>
    </row>
    <row r="185" spans="1:20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146"/>
      <c r="T185" s="71"/>
    </row>
    <row r="186" spans="1:20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146"/>
      <c r="T186" s="71"/>
    </row>
    <row r="187" spans="1:20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146"/>
      <c r="T187" s="71"/>
    </row>
    <row r="188" spans="1:20">
      <c r="A188" s="71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146"/>
      <c r="T188" s="71"/>
    </row>
    <row r="189" spans="1:20">
      <c r="A189" s="71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146"/>
      <c r="T189" s="71"/>
    </row>
    <row r="190" spans="1:20">
      <c r="A190" s="71"/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  <c r="S190" s="146"/>
      <c r="T190" s="71"/>
    </row>
    <row r="191" spans="1:20">
      <c r="A191" s="71"/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71"/>
      <c r="S191" s="146"/>
      <c r="T191" s="71"/>
    </row>
    <row r="192" spans="1:20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  <c r="S192" s="146"/>
      <c r="T192" s="71"/>
    </row>
    <row r="193" spans="1:20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146"/>
      <c r="T193" s="71"/>
    </row>
    <row r="194" spans="1:20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146"/>
      <c r="T194" s="71"/>
    </row>
    <row r="195" spans="1:20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146"/>
      <c r="T195" s="71"/>
    </row>
    <row r="196" spans="1:20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146"/>
      <c r="T196" s="71"/>
    </row>
    <row r="197" spans="1:20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  <c r="S197" s="146"/>
      <c r="T197" s="71"/>
    </row>
    <row r="198" spans="1:20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146"/>
      <c r="T198" s="71"/>
    </row>
    <row r="199" spans="1:20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146"/>
      <c r="T199" s="71"/>
    </row>
    <row r="200" spans="1:20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  <c r="Q200" s="71"/>
      <c r="R200" s="71"/>
      <c r="S200" s="146"/>
      <c r="T200" s="71"/>
    </row>
    <row r="201" spans="1:20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146"/>
      <c r="T201" s="71"/>
    </row>
    <row r="202" spans="1:20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  <c r="Q202" s="71"/>
      <c r="R202" s="71"/>
      <c r="S202" s="146"/>
      <c r="T202" s="71"/>
    </row>
    <row r="203" spans="1:20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71"/>
      <c r="S203" s="146"/>
      <c r="T203" s="71"/>
    </row>
    <row r="204" spans="1:20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  <c r="S204" s="146"/>
      <c r="T204" s="71"/>
    </row>
    <row r="205" spans="1:20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  <c r="Q205" s="71"/>
      <c r="R205" s="71"/>
      <c r="S205" s="146"/>
      <c r="T205" s="71"/>
    </row>
    <row r="206" spans="1:20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146"/>
      <c r="T206" s="71"/>
    </row>
    <row r="207" spans="1:20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  <c r="S207" s="146"/>
      <c r="T207" s="71"/>
    </row>
    <row r="208" spans="1:20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1"/>
      <c r="S208" s="146"/>
      <c r="T208" s="71"/>
    </row>
    <row r="209" spans="1:20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  <c r="S209" s="146"/>
      <c r="T209" s="71"/>
    </row>
    <row r="210" spans="1:20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146"/>
      <c r="T210" s="71"/>
    </row>
    <row r="211" spans="1:20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  <c r="P211" s="71"/>
      <c r="Q211" s="71"/>
      <c r="R211" s="71"/>
      <c r="S211" s="146"/>
      <c r="T211" s="71"/>
    </row>
    <row r="212" spans="1:20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  <c r="P212" s="71"/>
      <c r="Q212" s="71"/>
      <c r="R212" s="71"/>
      <c r="S212" s="146"/>
      <c r="T212" s="71"/>
    </row>
    <row r="213" spans="1:20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71"/>
      <c r="O213" s="71"/>
      <c r="P213" s="71"/>
      <c r="Q213" s="71"/>
      <c r="R213" s="71"/>
      <c r="S213" s="146"/>
      <c r="T213" s="71"/>
    </row>
    <row r="214" spans="1:20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71"/>
      <c r="O214" s="71"/>
      <c r="P214" s="71"/>
      <c r="Q214" s="71"/>
      <c r="R214" s="71"/>
      <c r="S214" s="146"/>
      <c r="T214" s="71"/>
    </row>
    <row r="215" spans="1:20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1"/>
      <c r="O215" s="71"/>
      <c r="P215" s="71"/>
      <c r="Q215" s="71"/>
      <c r="R215" s="71"/>
      <c r="S215" s="146"/>
      <c r="T215" s="71"/>
    </row>
    <row r="216" spans="1:20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  <c r="P216" s="71"/>
      <c r="Q216" s="71"/>
      <c r="R216" s="71"/>
      <c r="S216" s="146"/>
      <c r="T216" s="71"/>
    </row>
    <row r="217" spans="1:20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  <c r="L217" s="71"/>
      <c r="M217" s="71"/>
      <c r="N217" s="71"/>
      <c r="O217" s="71"/>
      <c r="P217" s="71"/>
      <c r="Q217" s="71"/>
      <c r="R217" s="71"/>
      <c r="S217" s="146"/>
      <c r="T217" s="71"/>
    </row>
    <row r="218" spans="1:20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1"/>
      <c r="P218" s="71"/>
      <c r="Q218" s="71"/>
      <c r="R218" s="71"/>
      <c r="S218" s="146"/>
      <c r="T218" s="71"/>
    </row>
    <row r="219" spans="1:20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  <c r="L219" s="71"/>
      <c r="M219" s="71"/>
      <c r="N219" s="71"/>
      <c r="O219" s="71"/>
      <c r="P219" s="71"/>
      <c r="Q219" s="71"/>
      <c r="R219" s="71"/>
      <c r="S219" s="146"/>
      <c r="T219" s="71"/>
    </row>
    <row r="220" spans="1:20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1"/>
      <c r="P220" s="71"/>
      <c r="Q220" s="71"/>
      <c r="R220" s="71"/>
      <c r="S220" s="146"/>
      <c r="T220" s="71"/>
    </row>
    <row r="221" spans="1:20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71"/>
      <c r="P221" s="71"/>
      <c r="Q221" s="71"/>
      <c r="R221" s="71"/>
      <c r="S221" s="146"/>
      <c r="T221" s="71"/>
    </row>
    <row r="222" spans="1:20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  <c r="L222" s="71"/>
      <c r="M222" s="71"/>
      <c r="N222" s="71"/>
      <c r="O222" s="71"/>
      <c r="P222" s="71"/>
      <c r="Q222" s="71"/>
      <c r="R222" s="71"/>
      <c r="S222" s="146"/>
      <c r="T222" s="71"/>
    </row>
    <row r="223" spans="1:20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  <c r="L223" s="71"/>
      <c r="M223" s="71"/>
      <c r="N223" s="71"/>
      <c r="O223" s="71"/>
      <c r="P223" s="71"/>
      <c r="Q223" s="71"/>
      <c r="R223" s="71"/>
      <c r="S223" s="146"/>
      <c r="T223" s="71"/>
    </row>
    <row r="224" spans="1:20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  <c r="L224" s="71"/>
      <c r="M224" s="71"/>
      <c r="N224" s="71"/>
      <c r="O224" s="71"/>
      <c r="P224" s="71"/>
      <c r="Q224" s="71"/>
      <c r="R224" s="71"/>
      <c r="S224" s="146"/>
      <c r="T224" s="71"/>
    </row>
    <row r="225" spans="1:20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  <c r="L225" s="71"/>
      <c r="M225" s="71"/>
      <c r="N225" s="71"/>
      <c r="O225" s="71"/>
      <c r="P225" s="71"/>
      <c r="Q225" s="71"/>
      <c r="R225" s="71"/>
      <c r="S225" s="146"/>
      <c r="T225" s="71"/>
    </row>
    <row r="226" spans="1:20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  <c r="O226" s="71"/>
      <c r="P226" s="71"/>
      <c r="Q226" s="71"/>
      <c r="R226" s="71"/>
      <c r="S226" s="146"/>
      <c r="T226" s="71"/>
    </row>
    <row r="227" spans="1:20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  <c r="L227" s="71"/>
      <c r="M227" s="71"/>
      <c r="N227" s="71"/>
      <c r="O227" s="71"/>
      <c r="P227" s="71"/>
      <c r="Q227" s="71"/>
      <c r="R227" s="71"/>
      <c r="S227" s="146"/>
      <c r="T227" s="71"/>
    </row>
    <row r="228" spans="1:20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  <c r="L228" s="71"/>
      <c r="M228" s="71"/>
      <c r="N228" s="71"/>
      <c r="O228" s="71"/>
      <c r="P228" s="71"/>
      <c r="Q228" s="71"/>
      <c r="R228" s="71"/>
      <c r="S228" s="146"/>
      <c r="T228" s="71"/>
    </row>
    <row r="229" spans="1:20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  <c r="L229" s="71"/>
      <c r="M229" s="71"/>
      <c r="N229" s="71"/>
      <c r="O229" s="71"/>
      <c r="P229" s="71"/>
      <c r="Q229" s="71"/>
      <c r="R229" s="71"/>
      <c r="S229" s="146"/>
      <c r="T229" s="71"/>
    </row>
    <row r="230" spans="1:20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  <c r="L230" s="71"/>
      <c r="M230" s="71"/>
      <c r="N230" s="71"/>
      <c r="O230" s="71"/>
      <c r="P230" s="71"/>
      <c r="Q230" s="71"/>
      <c r="R230" s="71"/>
      <c r="S230" s="146"/>
      <c r="T230" s="71"/>
    </row>
    <row r="231" spans="1:20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  <c r="L231" s="71"/>
      <c r="M231" s="71"/>
      <c r="N231" s="71"/>
      <c r="O231" s="71"/>
      <c r="P231" s="71"/>
      <c r="Q231" s="71"/>
      <c r="R231" s="71"/>
      <c r="S231" s="146"/>
      <c r="T231" s="71"/>
    </row>
    <row r="232" spans="1:20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  <c r="L232" s="71"/>
      <c r="M232" s="71"/>
      <c r="N232" s="71"/>
      <c r="O232" s="71"/>
      <c r="P232" s="71"/>
      <c r="Q232" s="71"/>
      <c r="R232" s="71"/>
      <c r="S232" s="146"/>
      <c r="T232" s="71"/>
    </row>
    <row r="233" spans="1:20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  <c r="L233" s="71"/>
      <c r="M233" s="71"/>
      <c r="N233" s="71"/>
      <c r="O233" s="71"/>
      <c r="P233" s="71"/>
      <c r="Q233" s="71"/>
      <c r="R233" s="71"/>
      <c r="S233" s="146"/>
      <c r="T233" s="71"/>
    </row>
  </sheetData>
  <mergeCells count="187">
    <mergeCell ref="S35:S44"/>
    <mergeCell ref="S46:S53"/>
    <mergeCell ref="C44:E44"/>
    <mergeCell ref="K44:L44"/>
    <mergeCell ref="C13:E13"/>
    <mergeCell ref="F13:H13"/>
    <mergeCell ref="K13:L13"/>
    <mergeCell ref="F22:H22"/>
    <mergeCell ref="F35:H35"/>
    <mergeCell ref="F36:H36"/>
    <mergeCell ref="F37:H37"/>
    <mergeCell ref="F32:H32"/>
    <mergeCell ref="K32:L32"/>
    <mergeCell ref="C30:E30"/>
    <mergeCell ref="F30:H30"/>
    <mergeCell ref="F34:H34"/>
    <mergeCell ref="F38:H38"/>
    <mergeCell ref="C43:E43"/>
    <mergeCell ref="K43:L43"/>
    <mergeCell ref="K34:L34"/>
    <mergeCell ref="K33:L33"/>
    <mergeCell ref="K39:L39"/>
    <mergeCell ref="F39:H39"/>
    <mergeCell ref="F31:H31"/>
    <mergeCell ref="S55:S57"/>
    <mergeCell ref="C46:E46"/>
    <mergeCell ref="C47:E47"/>
    <mergeCell ref="C48:E48"/>
    <mergeCell ref="C49:E49"/>
    <mergeCell ref="C50:E50"/>
    <mergeCell ref="C51:E51"/>
    <mergeCell ref="C52:E52"/>
    <mergeCell ref="N59:N60"/>
    <mergeCell ref="O59:O60"/>
    <mergeCell ref="P59:P60"/>
    <mergeCell ref="Q59:Q60"/>
    <mergeCell ref="R59:R60"/>
    <mergeCell ref="K58:L58"/>
    <mergeCell ref="M59:M60"/>
    <mergeCell ref="C64:E64"/>
    <mergeCell ref="F64:H64"/>
    <mergeCell ref="K64:L64"/>
    <mergeCell ref="R64:S64"/>
    <mergeCell ref="R61:S63"/>
    <mergeCell ref="C62:E62"/>
    <mergeCell ref="F62:H62"/>
    <mergeCell ref="K62:L62"/>
    <mergeCell ref="C63:E63"/>
    <mergeCell ref="F63:H63"/>
    <mergeCell ref="M61:N61"/>
    <mergeCell ref="O61:P61"/>
    <mergeCell ref="Q61:Q62"/>
    <mergeCell ref="K63:L63"/>
    <mergeCell ref="A59:A60"/>
    <mergeCell ref="C59:E60"/>
    <mergeCell ref="F59:H60"/>
    <mergeCell ref="I59:I60"/>
    <mergeCell ref="J59:J60"/>
    <mergeCell ref="K59:L60"/>
    <mergeCell ref="A61:A62"/>
    <mergeCell ref="B61:I61"/>
    <mergeCell ref="J61:L61"/>
    <mergeCell ref="A55:A58"/>
    <mergeCell ref="K48:L48"/>
    <mergeCell ref="F49:H49"/>
    <mergeCell ref="K49:L49"/>
    <mergeCell ref="F50:H50"/>
    <mergeCell ref="K50:L50"/>
    <mergeCell ref="F51:H51"/>
    <mergeCell ref="C53:E53"/>
    <mergeCell ref="C54:E54"/>
    <mergeCell ref="A46:A54"/>
    <mergeCell ref="F46:H46"/>
    <mergeCell ref="K46:L46"/>
    <mergeCell ref="K51:L51"/>
    <mergeCell ref="F52:H52"/>
    <mergeCell ref="K52:L52"/>
    <mergeCell ref="F53:H53"/>
    <mergeCell ref="F47:H47"/>
    <mergeCell ref="K47:L47"/>
    <mergeCell ref="F48:H48"/>
    <mergeCell ref="K53:L53"/>
    <mergeCell ref="F54:H54"/>
    <mergeCell ref="K54:L54"/>
    <mergeCell ref="C58:E58"/>
    <mergeCell ref="F58:H58"/>
    <mergeCell ref="A13:A45"/>
    <mergeCell ref="C36:E36"/>
    <mergeCell ref="K36:L36"/>
    <mergeCell ref="C37:E37"/>
    <mergeCell ref="K37:L37"/>
    <mergeCell ref="C38:E38"/>
    <mergeCell ref="K38:L38"/>
    <mergeCell ref="C35:E35"/>
    <mergeCell ref="K35:L35"/>
    <mergeCell ref="C41:E41"/>
    <mergeCell ref="K41:L41"/>
    <mergeCell ref="C42:E42"/>
    <mergeCell ref="K42:L42"/>
    <mergeCell ref="C40:E40"/>
    <mergeCell ref="K40:L40"/>
    <mergeCell ref="C25:E25"/>
    <mergeCell ref="F25:H25"/>
    <mergeCell ref="F15:H15"/>
    <mergeCell ref="K15:L15"/>
    <mergeCell ref="C45:E45"/>
    <mergeCell ref="K45:L45"/>
    <mergeCell ref="F21:H21"/>
    <mergeCell ref="C26:E26"/>
    <mergeCell ref="F26:H26"/>
    <mergeCell ref="S16:S23"/>
    <mergeCell ref="C17:E17"/>
    <mergeCell ref="F17:H17"/>
    <mergeCell ref="C18:E18"/>
    <mergeCell ref="F18:H18"/>
    <mergeCell ref="C23:E23"/>
    <mergeCell ref="F23:H23"/>
    <mergeCell ref="C20:E20"/>
    <mergeCell ref="S26:S33"/>
    <mergeCell ref="C27:E27"/>
    <mergeCell ref="F27:H27"/>
    <mergeCell ref="C28:E28"/>
    <mergeCell ref="F28:H28"/>
    <mergeCell ref="C19:E19"/>
    <mergeCell ref="F19:H19"/>
    <mergeCell ref="K16:K25"/>
    <mergeCell ref="C16:E16"/>
    <mergeCell ref="F16:H16"/>
    <mergeCell ref="C22:E22"/>
    <mergeCell ref="C21:E21"/>
    <mergeCell ref="K31:L31"/>
    <mergeCell ref="F33:H33"/>
    <mergeCell ref="K26:K30"/>
    <mergeCell ref="F20:H20"/>
    <mergeCell ref="C12:E12"/>
    <mergeCell ref="F12:H12"/>
    <mergeCell ref="K12:L12"/>
    <mergeCell ref="S13:S14"/>
    <mergeCell ref="F14:H14"/>
    <mergeCell ref="K10:L10"/>
    <mergeCell ref="C11:E11"/>
    <mergeCell ref="F11:H11"/>
    <mergeCell ref="K11:L11"/>
    <mergeCell ref="K14:L14"/>
    <mergeCell ref="S4:S11"/>
    <mergeCell ref="K6:L6"/>
    <mergeCell ref="C7:E7"/>
    <mergeCell ref="F7:H7"/>
    <mergeCell ref="K7:L7"/>
    <mergeCell ref="C10:E10"/>
    <mergeCell ref="F10:H10"/>
    <mergeCell ref="O2:P2"/>
    <mergeCell ref="Q2:S2"/>
    <mergeCell ref="C3:E3"/>
    <mergeCell ref="F3:H3"/>
    <mergeCell ref="K3:L3"/>
    <mergeCell ref="R3:S3"/>
    <mergeCell ref="F9:H9"/>
    <mergeCell ref="K9:L9"/>
    <mergeCell ref="C6:E6"/>
    <mergeCell ref="F6:H6"/>
    <mergeCell ref="K8:L8"/>
    <mergeCell ref="C9:E9"/>
    <mergeCell ref="A1:M1"/>
    <mergeCell ref="O1:S1"/>
    <mergeCell ref="A2:A3"/>
    <mergeCell ref="B2:I2"/>
    <mergeCell ref="J2:L2"/>
    <mergeCell ref="M2:N2"/>
    <mergeCell ref="C57:E57"/>
    <mergeCell ref="F57:H57"/>
    <mergeCell ref="K57:L57"/>
    <mergeCell ref="C4:E4"/>
    <mergeCell ref="F4:H4"/>
    <mergeCell ref="K4:L4"/>
    <mergeCell ref="C5:E5"/>
    <mergeCell ref="F5:H5"/>
    <mergeCell ref="K5:L5"/>
    <mergeCell ref="C8:E8"/>
    <mergeCell ref="A4:A12"/>
    <mergeCell ref="C55:E55"/>
    <mergeCell ref="F55:H55"/>
    <mergeCell ref="K55:L55"/>
    <mergeCell ref="C56:E56"/>
    <mergeCell ref="F56:H56"/>
    <mergeCell ref="K56:L56"/>
    <mergeCell ref="F8:H8"/>
  </mergeCells>
  <phoneticPr fontId="1"/>
  <printOptions horizontalCentered="1" verticalCentered="1"/>
  <pageMargins left="0.51181102362204722" right="0.51181102362204722" top="0" bottom="0" header="0.31496062992125984" footer="0.31496062992125984"/>
  <pageSetup paperSize="9" scale="9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233"/>
  <sheetViews>
    <sheetView view="pageBreakPreview" topLeftCell="A52" zoomScaleNormal="100" zoomScaleSheetLayoutView="100" workbookViewId="0">
      <selection activeCell="P71" sqref="P71:U74"/>
    </sheetView>
  </sheetViews>
  <sheetFormatPr defaultColWidth="9" defaultRowHeight="13"/>
  <cols>
    <col min="1" max="1" width="4.6328125" style="5" customWidth="1"/>
    <col min="2" max="2" width="0" style="5" hidden="1" customWidth="1"/>
    <col min="3" max="3" width="6.6328125" style="5" customWidth="1"/>
    <col min="4" max="4" width="7.453125" style="5" hidden="1" customWidth="1"/>
    <col min="5" max="5" width="5.08984375" style="5" customWidth="1"/>
    <col min="6" max="6" width="4.7265625" style="5" customWidth="1"/>
    <col min="7" max="7" width="10.26953125" style="5" hidden="1" customWidth="1"/>
    <col min="8" max="8" width="7.6328125" style="5" customWidth="1"/>
    <col min="9" max="9" width="8.7265625" style="5" customWidth="1"/>
    <col min="10" max="10" width="7.6328125" style="5" customWidth="1"/>
    <col min="11" max="11" width="6.6328125" style="5" customWidth="1"/>
    <col min="12" max="12" width="4.08984375" style="5" customWidth="1"/>
    <col min="13" max="14" width="8.6328125" style="5" customWidth="1"/>
    <col min="15" max="15" width="7.6328125" style="5" customWidth="1"/>
    <col min="16" max="16" width="8.6328125" style="5" customWidth="1"/>
    <col min="17" max="17" width="4.6328125" style="5" customWidth="1"/>
    <col min="18" max="18" width="3.6328125" style="5" customWidth="1"/>
    <col min="19" max="19" width="4.6328125" style="8" customWidth="1"/>
    <col min="20" max="20" width="5.6328125" style="5" customWidth="1"/>
    <col min="21" max="16384" width="9" style="5"/>
  </cols>
  <sheetData>
    <row r="1" spans="1:20" ht="24" customHeight="1" thickBot="1">
      <c r="A1" s="1449" t="s">
        <v>291</v>
      </c>
      <c r="B1" s="1450"/>
      <c r="C1" s="1450"/>
      <c r="D1" s="1450"/>
      <c r="E1" s="1450"/>
      <c r="F1" s="1450"/>
      <c r="G1" s="1450"/>
      <c r="H1" s="1450"/>
      <c r="I1" s="1450"/>
      <c r="J1" s="1450"/>
      <c r="K1" s="1450"/>
      <c r="L1" s="1450"/>
      <c r="M1" s="1450"/>
      <c r="N1" s="70" t="s">
        <v>0</v>
      </c>
      <c r="O1" s="1451"/>
      <c r="P1" s="1452"/>
      <c r="Q1" s="1452"/>
      <c r="R1" s="1452"/>
      <c r="S1" s="1453"/>
      <c r="T1" s="71"/>
    </row>
    <row r="2" spans="1:20" s="6" customFormat="1" ht="11.5" customHeight="1">
      <c r="A2" s="1482" t="s">
        <v>1</v>
      </c>
      <c r="B2" s="1484" t="s">
        <v>2</v>
      </c>
      <c r="C2" s="1485"/>
      <c r="D2" s="1485"/>
      <c r="E2" s="1485"/>
      <c r="F2" s="1485"/>
      <c r="G2" s="1486"/>
      <c r="H2" s="1486"/>
      <c r="I2" s="1487"/>
      <c r="J2" s="1488" t="s">
        <v>19</v>
      </c>
      <c r="K2" s="1489"/>
      <c r="L2" s="1490"/>
      <c r="M2" s="1484" t="s">
        <v>17</v>
      </c>
      <c r="N2" s="1487"/>
      <c r="O2" s="1488" t="s">
        <v>3</v>
      </c>
      <c r="P2" s="1490"/>
      <c r="Q2" s="1484" t="s">
        <v>4</v>
      </c>
      <c r="R2" s="1486"/>
      <c r="S2" s="1487"/>
      <c r="T2" s="72"/>
    </row>
    <row r="3" spans="1:20" s="6" customFormat="1" ht="11.5" customHeight="1" thickBot="1">
      <c r="A3" s="1483"/>
      <c r="B3" s="398" t="s">
        <v>5</v>
      </c>
      <c r="C3" s="1480" t="s">
        <v>155</v>
      </c>
      <c r="D3" s="1491"/>
      <c r="E3" s="1492"/>
      <c r="F3" s="1480" t="s">
        <v>7</v>
      </c>
      <c r="G3" s="1491"/>
      <c r="H3" s="1492"/>
      <c r="I3" s="399" t="s">
        <v>9</v>
      </c>
      <c r="J3" s="398" t="s">
        <v>31</v>
      </c>
      <c r="K3" s="1480" t="s">
        <v>14</v>
      </c>
      <c r="L3" s="1481"/>
      <c r="M3" s="398" t="s">
        <v>27</v>
      </c>
      <c r="N3" s="399" t="s">
        <v>25</v>
      </c>
      <c r="O3" s="400" t="s">
        <v>27</v>
      </c>
      <c r="P3" s="399" t="s">
        <v>49</v>
      </c>
      <c r="Q3" s="398" t="s">
        <v>32</v>
      </c>
      <c r="R3" s="1480" t="s">
        <v>4</v>
      </c>
      <c r="S3" s="1481"/>
      <c r="T3" s="72"/>
    </row>
    <row r="4" spans="1:20" s="13" customFormat="1" ht="13" customHeight="1">
      <c r="A4" s="1410" t="s">
        <v>12</v>
      </c>
      <c r="B4" s="75"/>
      <c r="C4" s="1412"/>
      <c r="D4" s="1413"/>
      <c r="E4" s="1414"/>
      <c r="F4" s="1412"/>
      <c r="G4" s="1413"/>
      <c r="H4" s="1414"/>
      <c r="I4" s="76"/>
      <c r="J4" s="77"/>
      <c r="K4" s="1412"/>
      <c r="L4" s="1415"/>
      <c r="M4" s="77"/>
      <c r="N4" s="76"/>
      <c r="O4" s="84" t="s">
        <v>290</v>
      </c>
      <c r="P4" s="76"/>
      <c r="Q4" s="77">
        <v>2</v>
      </c>
      <c r="R4" s="427"/>
      <c r="S4" s="1416">
        <f>SUM(R4:R12)</f>
        <v>0</v>
      </c>
      <c r="T4" s="79"/>
    </row>
    <row r="5" spans="1:20" s="13" customFormat="1" ht="13" customHeight="1">
      <c r="A5" s="1411"/>
      <c r="B5" s="80"/>
      <c r="C5" s="1418"/>
      <c r="D5" s="1419"/>
      <c r="E5" s="1420"/>
      <c r="F5" s="1418"/>
      <c r="G5" s="1419"/>
      <c r="H5" s="1420"/>
      <c r="I5" s="16"/>
      <c r="J5" s="81"/>
      <c r="K5" s="1418"/>
      <c r="L5" s="1421"/>
      <c r="M5" s="81"/>
      <c r="N5" s="16"/>
      <c r="O5" s="18" t="s">
        <v>289</v>
      </c>
      <c r="P5" s="16"/>
      <c r="Q5" s="81">
        <v>2</v>
      </c>
      <c r="R5" s="428"/>
      <c r="S5" s="1417"/>
      <c r="T5" s="79"/>
    </row>
    <row r="6" spans="1:20" s="13" customFormat="1" ht="13" customHeight="1">
      <c r="A6" s="1411"/>
      <c r="B6" s="80"/>
      <c r="C6" s="1418"/>
      <c r="D6" s="1419"/>
      <c r="E6" s="1420"/>
      <c r="F6" s="1418"/>
      <c r="G6" s="1419"/>
      <c r="H6" s="1420"/>
      <c r="I6" s="16"/>
      <c r="J6" s="81"/>
      <c r="K6" s="1418"/>
      <c r="L6" s="1421"/>
      <c r="M6" s="81"/>
      <c r="N6" s="16"/>
      <c r="O6" s="18" t="s">
        <v>288</v>
      </c>
      <c r="P6" s="16"/>
      <c r="Q6" s="81">
        <v>2</v>
      </c>
      <c r="R6" s="428"/>
      <c r="S6" s="1417"/>
      <c r="T6" s="79"/>
    </row>
    <row r="7" spans="1:20" s="13" customFormat="1" ht="13" customHeight="1">
      <c r="A7" s="1411"/>
      <c r="B7" s="80"/>
      <c r="C7" s="1418"/>
      <c r="D7" s="1419"/>
      <c r="E7" s="1420"/>
      <c r="F7" s="1418"/>
      <c r="G7" s="1419"/>
      <c r="H7" s="1420"/>
      <c r="I7" s="16"/>
      <c r="J7" s="81"/>
      <c r="K7" s="1418"/>
      <c r="L7" s="1421"/>
      <c r="M7" s="81"/>
      <c r="N7" s="16"/>
      <c r="O7" s="18" t="s">
        <v>287</v>
      </c>
      <c r="P7" s="16"/>
      <c r="Q7" s="81">
        <v>2</v>
      </c>
      <c r="R7" s="428"/>
      <c r="S7" s="1417"/>
      <c r="T7" s="79"/>
    </row>
    <row r="8" spans="1:20" s="13" customFormat="1" ht="13" customHeight="1">
      <c r="A8" s="1411"/>
      <c r="B8" s="80"/>
      <c r="C8" s="1418"/>
      <c r="D8" s="1419"/>
      <c r="E8" s="1420"/>
      <c r="F8" s="1418"/>
      <c r="G8" s="1419"/>
      <c r="H8" s="1420"/>
      <c r="I8" s="16"/>
      <c r="J8" s="81"/>
      <c r="K8" s="1418"/>
      <c r="L8" s="1421"/>
      <c r="M8" s="81"/>
      <c r="N8" s="16"/>
      <c r="O8" s="18" t="s">
        <v>286</v>
      </c>
      <c r="P8" s="16"/>
      <c r="Q8" s="81">
        <v>2</v>
      </c>
      <c r="R8" s="428"/>
      <c r="S8" s="1417"/>
      <c r="T8" s="79"/>
    </row>
    <row r="9" spans="1:20" s="13" customFormat="1" ht="13" customHeight="1">
      <c r="A9" s="1411"/>
      <c r="B9" s="80"/>
      <c r="C9" s="1418"/>
      <c r="D9" s="1419"/>
      <c r="E9" s="1420"/>
      <c r="F9" s="1418"/>
      <c r="G9" s="1419"/>
      <c r="H9" s="1420"/>
      <c r="I9" s="16"/>
      <c r="J9" s="81"/>
      <c r="K9" s="1418"/>
      <c r="L9" s="1421"/>
      <c r="M9" s="81"/>
      <c r="N9" s="16"/>
      <c r="O9" s="18" t="s">
        <v>285</v>
      </c>
      <c r="P9" s="16"/>
      <c r="Q9" s="81">
        <v>2</v>
      </c>
      <c r="R9" s="428"/>
      <c r="S9" s="1417"/>
      <c r="T9" s="79"/>
    </row>
    <row r="10" spans="1:20" s="13" customFormat="1" ht="13" customHeight="1">
      <c r="A10" s="1411"/>
      <c r="B10" s="80"/>
      <c r="C10" s="1418"/>
      <c r="D10" s="1419"/>
      <c r="E10" s="1420"/>
      <c r="F10" s="1418"/>
      <c r="G10" s="1419"/>
      <c r="H10" s="1420"/>
      <c r="I10" s="16"/>
      <c r="J10" s="81"/>
      <c r="K10" s="1418"/>
      <c r="L10" s="1421"/>
      <c r="M10" s="81"/>
      <c r="N10" s="16"/>
      <c r="O10" s="18" t="s">
        <v>284</v>
      </c>
      <c r="P10" s="16"/>
      <c r="Q10" s="81">
        <v>2</v>
      </c>
      <c r="R10" s="428"/>
      <c r="S10" s="1417"/>
      <c r="T10" s="79"/>
    </row>
    <row r="11" spans="1:20" s="13" customFormat="1" ht="13" customHeight="1">
      <c r="A11" s="1411"/>
      <c r="B11" s="80"/>
      <c r="C11" s="1418"/>
      <c r="D11" s="1419"/>
      <c r="E11" s="1420"/>
      <c r="F11" s="1418"/>
      <c r="G11" s="1419"/>
      <c r="H11" s="1420"/>
      <c r="I11" s="16"/>
      <c r="J11" s="81"/>
      <c r="K11" s="1418"/>
      <c r="L11" s="1421"/>
      <c r="M11" s="81"/>
      <c r="N11" s="16"/>
      <c r="O11" s="18"/>
      <c r="P11" s="16" t="s">
        <v>283</v>
      </c>
      <c r="Q11" s="81">
        <v>3</v>
      </c>
      <c r="R11" s="428"/>
      <c r="S11" s="1417"/>
      <c r="T11" s="79"/>
    </row>
    <row r="12" spans="1:20" s="13" customFormat="1" ht="13" customHeight="1" thickBot="1">
      <c r="A12" s="1455"/>
      <c r="B12" s="80"/>
      <c r="C12" s="1456"/>
      <c r="D12" s="1457"/>
      <c r="E12" s="1458"/>
      <c r="F12" s="1456"/>
      <c r="G12" s="1457"/>
      <c r="H12" s="1458"/>
      <c r="I12" s="143"/>
      <c r="J12" s="141"/>
      <c r="K12" s="1456"/>
      <c r="L12" s="1459"/>
      <c r="M12" s="141"/>
      <c r="N12" s="143"/>
      <c r="O12" s="15" t="s">
        <v>282</v>
      </c>
      <c r="P12" s="143"/>
      <c r="Q12" s="141">
        <v>2</v>
      </c>
      <c r="R12" s="429"/>
      <c r="S12" s="388" t="str">
        <f>"/ "&amp;SUM(Q4:Q12)</f>
        <v>/ 19</v>
      </c>
      <c r="T12" s="79"/>
    </row>
    <row r="13" spans="1:20" s="13" customFormat="1" ht="13" customHeight="1">
      <c r="A13" s="1410" t="s">
        <v>20</v>
      </c>
      <c r="B13" s="75"/>
      <c r="C13" s="1412"/>
      <c r="D13" s="1413"/>
      <c r="E13" s="1414"/>
      <c r="F13" s="1413"/>
      <c r="G13" s="1413"/>
      <c r="H13" s="1414"/>
      <c r="I13" s="76"/>
      <c r="J13" s="77">
        <v>401</v>
      </c>
      <c r="K13" s="1412"/>
      <c r="L13" s="1415"/>
      <c r="M13" s="77"/>
      <c r="N13" s="76"/>
      <c r="O13" s="84"/>
      <c r="P13" s="76"/>
      <c r="Q13" s="77">
        <v>3</v>
      </c>
      <c r="R13" s="427"/>
      <c r="S13" s="1416">
        <f>SUM(R13:R22)</f>
        <v>0</v>
      </c>
      <c r="T13" s="79"/>
    </row>
    <row r="14" spans="1:20" s="13" customFormat="1" ht="13" customHeight="1">
      <c r="A14" s="1411"/>
      <c r="B14" s="85"/>
      <c r="C14" s="1476" t="s">
        <v>281</v>
      </c>
      <c r="D14" s="1419"/>
      <c r="E14" s="1420"/>
      <c r="F14" s="1443"/>
      <c r="G14" s="1443"/>
      <c r="H14" s="1444"/>
      <c r="I14" s="86"/>
      <c r="J14" s="87"/>
      <c r="K14" s="1442"/>
      <c r="L14" s="1460"/>
      <c r="M14" s="87"/>
      <c r="N14" s="86"/>
      <c r="O14" s="88"/>
      <c r="P14" s="86"/>
      <c r="Q14" s="87">
        <v>1</v>
      </c>
      <c r="R14" s="430"/>
      <c r="S14" s="1417"/>
      <c r="T14" s="79"/>
    </row>
    <row r="15" spans="1:20" s="13" customFormat="1" ht="13" customHeight="1">
      <c r="A15" s="1411"/>
      <c r="B15" s="85"/>
      <c r="C15" s="1476" t="s">
        <v>280</v>
      </c>
      <c r="D15" s="1419"/>
      <c r="E15" s="1420"/>
      <c r="F15" s="1443"/>
      <c r="G15" s="1443"/>
      <c r="H15" s="1444"/>
      <c r="I15" s="86"/>
      <c r="J15" s="87"/>
      <c r="K15" s="1442"/>
      <c r="L15" s="1460"/>
      <c r="M15" s="87"/>
      <c r="N15" s="86"/>
      <c r="O15" s="88"/>
      <c r="P15" s="86"/>
      <c r="Q15" s="87">
        <v>1</v>
      </c>
      <c r="R15" s="430"/>
      <c r="S15" s="1417"/>
      <c r="T15" s="79"/>
    </row>
    <row r="16" spans="1:20" s="13" customFormat="1" ht="13" customHeight="1">
      <c r="A16" s="1411"/>
      <c r="B16" s="85"/>
      <c r="C16" s="1476" t="s">
        <v>279</v>
      </c>
      <c r="D16" s="1419"/>
      <c r="E16" s="1420"/>
      <c r="F16" s="1443"/>
      <c r="G16" s="1443"/>
      <c r="H16" s="1444"/>
      <c r="I16" s="86"/>
      <c r="J16" s="87"/>
      <c r="K16" s="1442"/>
      <c r="L16" s="1460"/>
      <c r="M16" s="87"/>
      <c r="N16" s="86"/>
      <c r="O16" s="88"/>
      <c r="P16" s="86"/>
      <c r="Q16" s="87">
        <v>1</v>
      </c>
      <c r="R16" s="430"/>
      <c r="S16" s="1417"/>
      <c r="T16" s="79"/>
    </row>
    <row r="17" spans="1:23" s="13" customFormat="1" ht="13" customHeight="1">
      <c r="A17" s="1411"/>
      <c r="B17" s="85"/>
      <c r="C17" s="1476" t="s">
        <v>278</v>
      </c>
      <c r="D17" s="1419"/>
      <c r="E17" s="1420"/>
      <c r="F17" s="1443"/>
      <c r="G17" s="1443"/>
      <c r="H17" s="1444"/>
      <c r="I17" s="86"/>
      <c r="J17" s="87"/>
      <c r="K17" s="1442"/>
      <c r="L17" s="1460"/>
      <c r="M17" s="87"/>
      <c r="N17" s="86"/>
      <c r="O17" s="88"/>
      <c r="P17" s="86"/>
      <c r="Q17" s="87">
        <v>1</v>
      </c>
      <c r="R17" s="430"/>
      <c r="S17" s="1417"/>
      <c r="T17" s="79"/>
    </row>
    <row r="18" spans="1:23" s="13" customFormat="1" ht="13" customHeight="1">
      <c r="A18" s="1411"/>
      <c r="B18" s="85"/>
      <c r="C18" s="1476" t="s">
        <v>277</v>
      </c>
      <c r="D18" s="1419"/>
      <c r="E18" s="1420"/>
      <c r="F18" s="1443"/>
      <c r="G18" s="1443"/>
      <c r="H18" s="1444"/>
      <c r="I18" s="86"/>
      <c r="J18" s="87"/>
      <c r="K18" s="1442"/>
      <c r="L18" s="1460"/>
      <c r="M18" s="87"/>
      <c r="N18" s="86"/>
      <c r="O18" s="88"/>
      <c r="P18" s="86"/>
      <c r="Q18" s="87">
        <v>1</v>
      </c>
      <c r="R18" s="430"/>
      <c r="S18" s="1417"/>
      <c r="T18" s="79"/>
    </row>
    <row r="19" spans="1:23" s="13" customFormat="1" ht="13" customHeight="1">
      <c r="A19" s="1411"/>
      <c r="B19" s="85"/>
      <c r="C19" s="1476" t="s">
        <v>276</v>
      </c>
      <c r="D19" s="1419"/>
      <c r="E19" s="1420"/>
      <c r="F19" s="1443"/>
      <c r="G19" s="1443"/>
      <c r="H19" s="1444"/>
      <c r="I19" s="86"/>
      <c r="J19" s="87"/>
      <c r="K19" s="1442"/>
      <c r="L19" s="1460"/>
      <c r="M19" s="87"/>
      <c r="N19" s="86"/>
      <c r="O19" s="88"/>
      <c r="P19" s="86"/>
      <c r="Q19" s="87">
        <v>1</v>
      </c>
      <c r="R19" s="430"/>
      <c r="S19" s="1417"/>
      <c r="T19" s="79"/>
    </row>
    <row r="20" spans="1:23" s="13" customFormat="1" ht="13" customHeight="1">
      <c r="A20" s="1411"/>
      <c r="B20" s="85"/>
      <c r="C20" s="1476" t="s">
        <v>275</v>
      </c>
      <c r="D20" s="1419"/>
      <c r="E20" s="1420"/>
      <c r="F20" s="1443"/>
      <c r="G20" s="1443"/>
      <c r="H20" s="1444"/>
      <c r="I20" s="86"/>
      <c r="J20" s="87"/>
      <c r="K20" s="1442"/>
      <c r="L20" s="1460"/>
      <c r="M20" s="87"/>
      <c r="N20" s="86"/>
      <c r="O20" s="88"/>
      <c r="P20" s="86"/>
      <c r="Q20" s="87">
        <v>1</v>
      </c>
      <c r="R20" s="430"/>
      <c r="S20" s="1417"/>
      <c r="T20" s="79"/>
    </row>
    <row r="21" spans="1:23" s="13" customFormat="1" ht="13" customHeight="1">
      <c r="A21" s="1411"/>
      <c r="B21" s="85"/>
      <c r="C21" s="1476" t="s">
        <v>274</v>
      </c>
      <c r="D21" s="1419"/>
      <c r="E21" s="1420"/>
      <c r="F21" s="1443"/>
      <c r="G21" s="1443"/>
      <c r="H21" s="1444"/>
      <c r="I21" s="86"/>
      <c r="J21" s="87"/>
      <c r="K21" s="1442"/>
      <c r="L21" s="1460"/>
      <c r="M21" s="87"/>
      <c r="N21" s="86"/>
      <c r="O21" s="88"/>
      <c r="P21" s="86"/>
      <c r="Q21" s="87">
        <v>1</v>
      </c>
      <c r="R21" s="430"/>
      <c r="S21" s="1417"/>
      <c r="T21" s="79"/>
    </row>
    <row r="22" spans="1:23" s="13" customFormat="1" ht="13" customHeight="1" thickBot="1">
      <c r="A22" s="1411"/>
      <c r="B22" s="80"/>
      <c r="C22" s="1436"/>
      <c r="D22" s="1437"/>
      <c r="E22" s="1438"/>
      <c r="F22" s="1437" t="s">
        <v>273</v>
      </c>
      <c r="G22" s="1437"/>
      <c r="H22" s="1438"/>
      <c r="I22" s="16"/>
      <c r="J22" s="81"/>
      <c r="K22" s="1436"/>
      <c r="L22" s="1439"/>
      <c r="M22" s="81"/>
      <c r="N22" s="16"/>
      <c r="O22" s="18"/>
      <c r="P22" s="16"/>
      <c r="Q22" s="81">
        <v>1</v>
      </c>
      <c r="R22" s="428"/>
      <c r="S22" s="387" t="str">
        <f>"/ "&amp;SUM(Q13:Q22)</f>
        <v>/ 12</v>
      </c>
      <c r="T22" s="79"/>
    </row>
    <row r="23" spans="1:23" s="13" customFormat="1" ht="13" customHeight="1" thickTop="1" thickBot="1">
      <c r="A23" s="1411"/>
      <c r="B23" s="90"/>
      <c r="C23" s="1427"/>
      <c r="D23" s="1440"/>
      <c r="E23" s="1441"/>
      <c r="F23" s="1427"/>
      <c r="G23" s="1440"/>
      <c r="H23" s="1441"/>
      <c r="I23" s="91"/>
      <c r="J23" s="92"/>
      <c r="K23" s="1477" t="s">
        <v>150</v>
      </c>
      <c r="L23" s="93" t="s">
        <v>181</v>
      </c>
      <c r="M23" s="92"/>
      <c r="N23" s="94"/>
      <c r="O23" s="95"/>
      <c r="P23" s="91"/>
      <c r="Q23" s="92">
        <v>2</v>
      </c>
      <c r="R23" s="431"/>
      <c r="S23" s="1445">
        <f>SUM(R23:R29)</f>
        <v>0</v>
      </c>
      <c r="T23" s="79"/>
    </row>
    <row r="24" spans="1:23" s="13" customFormat="1" ht="13" customHeight="1" thickBot="1">
      <c r="A24" s="1411"/>
      <c r="B24" s="97"/>
      <c r="C24" s="1418"/>
      <c r="D24" s="1419"/>
      <c r="E24" s="1420"/>
      <c r="F24" s="1418"/>
      <c r="G24" s="1419"/>
      <c r="H24" s="1420"/>
      <c r="I24" s="16"/>
      <c r="J24" s="81"/>
      <c r="K24" s="1478"/>
      <c r="L24" s="98" t="s">
        <v>272</v>
      </c>
      <c r="M24" s="81"/>
      <c r="N24" s="99"/>
      <c r="O24" s="100"/>
      <c r="P24" s="16"/>
      <c r="Q24" s="81">
        <v>2</v>
      </c>
      <c r="R24" s="428"/>
      <c r="S24" s="1417"/>
      <c r="T24" s="79"/>
    </row>
    <row r="25" spans="1:23" s="13" customFormat="1" ht="13" customHeight="1">
      <c r="A25" s="1411"/>
      <c r="B25" s="75"/>
      <c r="C25" s="1418"/>
      <c r="D25" s="1419"/>
      <c r="E25" s="1420"/>
      <c r="F25" s="1418"/>
      <c r="G25" s="1419"/>
      <c r="H25" s="1420"/>
      <c r="I25" s="16"/>
      <c r="J25" s="81"/>
      <c r="K25" s="1478"/>
      <c r="L25" s="102" t="s">
        <v>271</v>
      </c>
      <c r="M25" s="81"/>
      <c r="N25" s="99"/>
      <c r="O25" s="101"/>
      <c r="P25" s="16"/>
      <c r="Q25" s="81">
        <v>2</v>
      </c>
      <c r="R25" s="428"/>
      <c r="S25" s="1417"/>
      <c r="T25" s="79"/>
    </row>
    <row r="26" spans="1:23" s="13" customFormat="1" ht="13" customHeight="1">
      <c r="A26" s="1411"/>
      <c r="B26" s="80"/>
      <c r="C26" s="1418"/>
      <c r="D26" s="1419"/>
      <c r="E26" s="1420"/>
      <c r="F26" s="1418"/>
      <c r="G26" s="1419"/>
      <c r="H26" s="1420"/>
      <c r="I26" s="16"/>
      <c r="J26" s="81"/>
      <c r="K26" s="1478"/>
      <c r="L26" s="102" t="s">
        <v>270</v>
      </c>
      <c r="M26" s="81"/>
      <c r="N26" s="99"/>
      <c r="O26" s="101"/>
      <c r="P26" s="16"/>
      <c r="Q26" s="81">
        <v>2</v>
      </c>
      <c r="R26" s="428"/>
      <c r="S26" s="1417"/>
      <c r="T26" s="79"/>
    </row>
    <row r="27" spans="1:23" s="13" customFormat="1" ht="13" customHeight="1">
      <c r="A27" s="1411"/>
      <c r="B27" s="80"/>
      <c r="C27" s="1418"/>
      <c r="D27" s="1419"/>
      <c r="E27" s="1420"/>
      <c r="F27" s="1418"/>
      <c r="G27" s="1419"/>
      <c r="H27" s="1420"/>
      <c r="I27" s="16"/>
      <c r="J27" s="81"/>
      <c r="K27" s="1478"/>
      <c r="L27" s="102" t="s">
        <v>269</v>
      </c>
      <c r="M27" s="81"/>
      <c r="N27" s="99"/>
      <c r="O27" s="101"/>
      <c r="P27" s="16"/>
      <c r="Q27" s="81">
        <v>2</v>
      </c>
      <c r="R27" s="428"/>
      <c r="S27" s="1417"/>
      <c r="T27" s="79"/>
    </row>
    <row r="28" spans="1:23" s="13" customFormat="1" ht="13" customHeight="1">
      <c r="A28" s="1411"/>
      <c r="B28" s="80"/>
      <c r="C28" s="1418"/>
      <c r="D28" s="1419"/>
      <c r="E28" s="1420"/>
      <c r="F28" s="1418"/>
      <c r="G28" s="1419"/>
      <c r="H28" s="1420"/>
      <c r="I28" s="16"/>
      <c r="J28" s="81"/>
      <c r="K28" s="1479"/>
      <c r="L28" s="102" t="s">
        <v>268</v>
      </c>
      <c r="M28" s="81"/>
      <c r="N28" s="99"/>
      <c r="O28" s="101"/>
      <c r="P28" s="16"/>
      <c r="Q28" s="81">
        <v>2</v>
      </c>
      <c r="R28" s="428"/>
      <c r="S28" s="1417"/>
      <c r="T28" s="79"/>
    </row>
    <row r="29" spans="1:23" s="13" customFormat="1" ht="13" customHeight="1" thickBot="1">
      <c r="A29" s="1411"/>
      <c r="B29" s="80"/>
      <c r="C29" s="1436" t="s">
        <v>267</v>
      </c>
      <c r="D29" s="1437"/>
      <c r="E29" s="1438"/>
      <c r="F29" s="1436"/>
      <c r="G29" s="1437"/>
      <c r="H29" s="1438"/>
      <c r="I29" s="16"/>
      <c r="J29" s="81"/>
      <c r="K29" s="124"/>
      <c r="L29" s="102"/>
      <c r="M29" s="81"/>
      <c r="N29" s="99"/>
      <c r="O29" s="101"/>
      <c r="P29" s="16"/>
      <c r="Q29" s="81">
        <v>2</v>
      </c>
      <c r="R29" s="428"/>
      <c r="S29" s="389" t="str">
        <f>"/ "&amp;SUM(Q23:Q29)</f>
        <v>/ 14</v>
      </c>
      <c r="T29" s="79"/>
    </row>
    <row r="30" spans="1:23" s="13" customFormat="1" ht="13" customHeight="1" thickTop="1" thickBot="1">
      <c r="A30" s="1411"/>
      <c r="B30" s="107"/>
      <c r="C30" s="1427"/>
      <c r="D30" s="1440"/>
      <c r="E30" s="1441"/>
      <c r="F30" s="1427"/>
      <c r="G30" s="1440"/>
      <c r="H30" s="1441"/>
      <c r="I30" s="91"/>
      <c r="J30" s="92"/>
      <c r="K30" s="1427" t="s">
        <v>15</v>
      </c>
      <c r="L30" s="91" t="s">
        <v>106</v>
      </c>
      <c r="M30" s="92"/>
      <c r="N30" s="110"/>
      <c r="O30" s="111"/>
      <c r="P30" s="112"/>
      <c r="Q30" s="92">
        <v>2</v>
      </c>
      <c r="R30" s="431"/>
      <c r="S30" s="1445">
        <f>SUM(R30:R42)</f>
        <v>0</v>
      </c>
      <c r="T30" s="79"/>
    </row>
    <row r="31" spans="1:23" s="13" customFormat="1" ht="13" customHeight="1" thickTop="1">
      <c r="A31" s="1411"/>
      <c r="B31" s="75"/>
      <c r="C31" s="1418"/>
      <c r="D31" s="1419"/>
      <c r="E31" s="1420"/>
      <c r="F31" s="1418"/>
      <c r="G31" s="1419"/>
      <c r="H31" s="1420"/>
      <c r="I31" s="16"/>
      <c r="J31" s="81"/>
      <c r="K31" s="1418"/>
      <c r="L31" s="16" t="s">
        <v>227</v>
      </c>
      <c r="M31" s="81"/>
      <c r="N31" s="99"/>
      <c r="O31" s="100"/>
      <c r="P31" s="98"/>
      <c r="Q31" s="81">
        <v>2</v>
      </c>
      <c r="R31" s="428"/>
      <c r="S31" s="1473"/>
      <c r="T31" s="79"/>
      <c r="U31" s="14"/>
      <c r="V31" s="14"/>
      <c r="W31" s="14"/>
    </row>
    <row r="32" spans="1:23" s="13" customFormat="1" ht="13" customHeight="1">
      <c r="A32" s="1411"/>
      <c r="B32" s="115"/>
      <c r="C32" s="1418"/>
      <c r="D32" s="1419"/>
      <c r="E32" s="1420"/>
      <c r="F32" s="1418"/>
      <c r="G32" s="1419"/>
      <c r="H32" s="1420"/>
      <c r="I32" s="16"/>
      <c r="J32" s="81"/>
      <c r="K32" s="1418"/>
      <c r="L32" s="16" t="s">
        <v>226</v>
      </c>
      <c r="M32" s="81"/>
      <c r="N32" s="99"/>
      <c r="O32" s="100"/>
      <c r="P32" s="98"/>
      <c r="Q32" s="81">
        <v>2</v>
      </c>
      <c r="R32" s="428"/>
      <c r="S32" s="1473"/>
      <c r="T32" s="79"/>
      <c r="U32" s="14"/>
      <c r="V32" s="14"/>
      <c r="W32" s="14"/>
    </row>
    <row r="33" spans="1:23" s="13" customFormat="1" ht="13" customHeight="1">
      <c r="A33" s="1411"/>
      <c r="B33" s="103"/>
      <c r="C33" s="1418"/>
      <c r="D33" s="1419"/>
      <c r="E33" s="1420"/>
      <c r="F33" s="1418"/>
      <c r="G33" s="1419"/>
      <c r="H33" s="1420"/>
      <c r="I33" s="16"/>
      <c r="J33" s="81"/>
      <c r="K33" s="1418"/>
      <c r="L33" s="16" t="s">
        <v>222</v>
      </c>
      <c r="M33" s="81"/>
      <c r="N33" s="99"/>
      <c r="O33" s="100"/>
      <c r="P33" s="98"/>
      <c r="Q33" s="81">
        <v>2</v>
      </c>
      <c r="R33" s="428"/>
      <c r="S33" s="1473"/>
      <c r="T33" s="79"/>
      <c r="U33" s="14"/>
      <c r="V33" s="17"/>
      <c r="W33" s="14"/>
    </row>
    <row r="34" spans="1:23" s="13" customFormat="1" ht="13" customHeight="1">
      <c r="A34" s="1411"/>
      <c r="B34" s="115"/>
      <c r="C34" s="1442"/>
      <c r="D34" s="1443"/>
      <c r="E34" s="1444"/>
      <c r="F34" s="1474"/>
      <c r="G34" s="1475"/>
      <c r="H34" s="1447"/>
      <c r="I34" s="130"/>
      <c r="J34" s="131"/>
      <c r="K34" s="1393"/>
      <c r="L34" s="130" t="s">
        <v>216</v>
      </c>
      <c r="M34" s="131"/>
      <c r="N34" s="176"/>
      <c r="O34" s="177"/>
      <c r="P34" s="160"/>
      <c r="Q34" s="131">
        <v>2</v>
      </c>
      <c r="R34" s="434"/>
      <c r="S34" s="1473"/>
      <c r="T34" s="79"/>
      <c r="U34" s="14"/>
      <c r="V34" s="14"/>
      <c r="W34" s="14"/>
    </row>
    <row r="35" spans="1:23" s="13" customFormat="1" ht="13" customHeight="1">
      <c r="A35" s="1411"/>
      <c r="B35" s="103"/>
      <c r="C35" s="178" t="s">
        <v>36</v>
      </c>
      <c r="D35" s="152"/>
      <c r="E35" s="179" t="s">
        <v>266</v>
      </c>
      <c r="F35" s="1407"/>
      <c r="G35" s="1408"/>
      <c r="H35" s="1409"/>
      <c r="I35" s="165"/>
      <c r="J35" s="166"/>
      <c r="K35" s="1407"/>
      <c r="L35" s="1426"/>
      <c r="M35" s="166"/>
      <c r="N35" s="180"/>
      <c r="O35" s="181"/>
      <c r="P35" s="182"/>
      <c r="Q35" s="166">
        <v>1</v>
      </c>
      <c r="R35" s="438"/>
      <c r="S35" s="1473"/>
      <c r="T35" s="79"/>
      <c r="U35" s="14"/>
      <c r="V35" s="14"/>
      <c r="W35" s="14"/>
    </row>
    <row r="36" spans="1:23" s="13" customFormat="1" ht="13" customHeight="1">
      <c r="A36" s="1411"/>
      <c r="B36" s="103"/>
      <c r="C36" s="178" t="s">
        <v>36</v>
      </c>
      <c r="D36" s="152"/>
      <c r="E36" s="179" t="s">
        <v>265</v>
      </c>
      <c r="F36" s="159"/>
      <c r="G36" s="150"/>
      <c r="H36" s="151"/>
      <c r="I36" s="86"/>
      <c r="J36" s="87"/>
      <c r="K36" s="152"/>
      <c r="L36" s="129"/>
      <c r="M36" s="87"/>
      <c r="N36" s="104"/>
      <c r="O36" s="105"/>
      <c r="P36" s="16"/>
      <c r="Q36" s="81">
        <v>1</v>
      </c>
      <c r="R36" s="428"/>
      <c r="S36" s="1473"/>
      <c r="T36" s="79"/>
      <c r="U36" s="14"/>
      <c r="V36" s="14"/>
      <c r="W36" s="14"/>
    </row>
    <row r="37" spans="1:23" s="13" customFormat="1" ht="13" customHeight="1">
      <c r="A37" s="1411"/>
      <c r="B37" s="103"/>
      <c r="C37" s="1418"/>
      <c r="D37" s="1419"/>
      <c r="E37" s="1420"/>
      <c r="F37" s="157" t="s">
        <v>264</v>
      </c>
      <c r="G37" s="102"/>
      <c r="H37" s="158" t="s">
        <v>263</v>
      </c>
      <c r="I37" s="86"/>
      <c r="J37" s="87"/>
      <c r="K37" s="1418"/>
      <c r="L37" s="1421"/>
      <c r="M37" s="87"/>
      <c r="N37" s="86"/>
      <c r="O37" s="18"/>
      <c r="P37" s="16"/>
      <c r="Q37" s="81">
        <v>2</v>
      </c>
      <c r="R37" s="428"/>
      <c r="S37" s="1473"/>
      <c r="T37" s="79"/>
      <c r="U37" s="14"/>
      <c r="V37" s="14"/>
      <c r="W37" s="14"/>
    </row>
    <row r="38" spans="1:23" s="13" customFormat="1" ht="13" customHeight="1">
      <c r="A38" s="1411"/>
      <c r="B38" s="103"/>
      <c r="C38" s="1418"/>
      <c r="D38" s="1419"/>
      <c r="E38" s="1420"/>
      <c r="F38" s="157" t="s">
        <v>262</v>
      </c>
      <c r="G38" s="102"/>
      <c r="H38" s="158" t="s">
        <v>261</v>
      </c>
      <c r="I38" s="86"/>
      <c r="J38" s="87"/>
      <c r="K38" s="1418"/>
      <c r="L38" s="1421"/>
      <c r="M38" s="87"/>
      <c r="N38" s="86"/>
      <c r="O38" s="18"/>
      <c r="P38" s="16"/>
      <c r="Q38" s="87">
        <v>2</v>
      </c>
      <c r="R38" s="430"/>
      <c r="S38" s="1473"/>
      <c r="T38" s="79"/>
    </row>
    <row r="39" spans="1:23" s="13" customFormat="1" ht="13" customHeight="1">
      <c r="A39" s="1411"/>
      <c r="B39" s="103"/>
      <c r="C39" s="1418"/>
      <c r="D39" s="1419"/>
      <c r="E39" s="1420"/>
      <c r="F39" s="157" t="s">
        <v>259</v>
      </c>
      <c r="G39" s="102"/>
      <c r="H39" s="158" t="s">
        <v>260</v>
      </c>
      <c r="I39" s="86"/>
      <c r="J39" s="87"/>
      <c r="K39" s="1418"/>
      <c r="L39" s="1421"/>
      <c r="M39" s="87"/>
      <c r="N39" s="86"/>
      <c r="O39" s="18"/>
      <c r="P39" s="16"/>
      <c r="Q39" s="87">
        <v>2</v>
      </c>
      <c r="R39" s="430"/>
      <c r="S39" s="1473"/>
      <c r="T39" s="79"/>
    </row>
    <row r="40" spans="1:23" s="13" customFormat="1" ht="13" customHeight="1">
      <c r="A40" s="1411"/>
      <c r="B40" s="103"/>
      <c r="C40" s="1418"/>
      <c r="D40" s="1419"/>
      <c r="E40" s="1420"/>
      <c r="F40" s="157" t="s">
        <v>259</v>
      </c>
      <c r="G40" s="102"/>
      <c r="H40" s="158" t="s">
        <v>258</v>
      </c>
      <c r="I40" s="86"/>
      <c r="J40" s="87"/>
      <c r="K40" s="1418"/>
      <c r="L40" s="1421"/>
      <c r="M40" s="87"/>
      <c r="N40" s="86"/>
      <c r="O40" s="18"/>
      <c r="P40" s="16"/>
      <c r="Q40" s="87">
        <v>2</v>
      </c>
      <c r="R40" s="430"/>
      <c r="S40" s="1473"/>
      <c r="T40" s="79"/>
    </row>
    <row r="41" spans="1:23" s="13" customFormat="1" ht="13" customHeight="1">
      <c r="A41" s="1411"/>
      <c r="B41" s="103"/>
      <c r="C41" s="113"/>
      <c r="D41" s="102"/>
      <c r="E41" s="114"/>
      <c r="F41" s="157" t="s">
        <v>171</v>
      </c>
      <c r="G41" s="102"/>
      <c r="H41" s="158" t="s">
        <v>251</v>
      </c>
      <c r="I41" s="130"/>
      <c r="J41" s="131"/>
      <c r="K41" s="119"/>
      <c r="L41" s="163"/>
      <c r="M41" s="131"/>
      <c r="N41" s="130"/>
      <c r="O41" s="132"/>
      <c r="P41" s="117"/>
      <c r="Q41" s="131">
        <v>2</v>
      </c>
      <c r="R41" s="434"/>
      <c r="S41" s="439"/>
      <c r="T41" s="79"/>
    </row>
    <row r="42" spans="1:23" s="13" customFormat="1" ht="13" customHeight="1" thickBot="1">
      <c r="A42" s="1411"/>
      <c r="B42" s="103"/>
      <c r="C42" s="1418"/>
      <c r="D42" s="1419"/>
      <c r="E42" s="1420"/>
      <c r="F42" s="157" t="s">
        <v>110</v>
      </c>
      <c r="G42" s="102"/>
      <c r="H42" s="158" t="s">
        <v>257</v>
      </c>
      <c r="I42" s="130"/>
      <c r="J42" s="131"/>
      <c r="K42" s="1393"/>
      <c r="L42" s="1396"/>
      <c r="M42" s="131"/>
      <c r="N42" s="130"/>
      <c r="O42" s="132"/>
      <c r="P42" s="117"/>
      <c r="Q42" s="123">
        <v>2</v>
      </c>
      <c r="R42" s="440"/>
      <c r="S42" s="389" t="str">
        <f>"/ "&amp;SUM(Q30:Q42)</f>
        <v>/ 24</v>
      </c>
      <c r="T42" s="79"/>
    </row>
    <row r="43" spans="1:23" s="13" customFormat="1" ht="13" customHeight="1" thickTop="1">
      <c r="A43" s="1411"/>
      <c r="B43" s="103"/>
      <c r="C43" s="1427"/>
      <c r="D43" s="1440"/>
      <c r="E43" s="1441"/>
      <c r="F43" s="1427"/>
      <c r="G43" s="1440"/>
      <c r="H43" s="1441"/>
      <c r="I43" s="91" t="s">
        <v>256</v>
      </c>
      <c r="J43" s="92"/>
      <c r="K43" s="1427"/>
      <c r="L43" s="1428"/>
      <c r="M43" s="92"/>
      <c r="N43" s="91"/>
      <c r="O43" s="92"/>
      <c r="P43" s="112"/>
      <c r="Q43" s="92">
        <v>1</v>
      </c>
      <c r="R43" s="431"/>
      <c r="S43" s="1445">
        <f>SUM(R43:R48)</f>
        <v>0</v>
      </c>
      <c r="T43" s="79"/>
    </row>
    <row r="44" spans="1:23" s="13" customFormat="1" ht="13" customHeight="1">
      <c r="A44" s="1411"/>
      <c r="B44" s="103"/>
      <c r="C44" s="1393"/>
      <c r="D44" s="1394"/>
      <c r="E44" s="1395"/>
      <c r="F44" s="1418"/>
      <c r="G44" s="1419"/>
      <c r="H44" s="1420"/>
      <c r="I44" s="16" t="s">
        <v>255</v>
      </c>
      <c r="J44" s="81"/>
      <c r="K44" s="1418"/>
      <c r="L44" s="1421"/>
      <c r="M44" s="81"/>
      <c r="N44" s="16"/>
      <c r="O44" s="81"/>
      <c r="P44" s="98"/>
      <c r="Q44" s="81">
        <v>1</v>
      </c>
      <c r="R44" s="428"/>
      <c r="S44" s="1417"/>
      <c r="T44" s="79"/>
    </row>
    <row r="45" spans="1:23" s="13" customFormat="1" ht="13" customHeight="1">
      <c r="A45" s="1411"/>
      <c r="B45" s="103"/>
      <c r="C45" s="1442"/>
      <c r="D45" s="1443"/>
      <c r="E45" s="1444"/>
      <c r="F45" s="1418"/>
      <c r="G45" s="1419"/>
      <c r="H45" s="1420"/>
      <c r="I45" s="86" t="s">
        <v>254</v>
      </c>
      <c r="J45" s="87"/>
      <c r="K45" s="1418"/>
      <c r="L45" s="1421"/>
      <c r="M45" s="87"/>
      <c r="N45" s="86"/>
      <c r="O45" s="87"/>
      <c r="P45" s="129"/>
      <c r="Q45" s="87">
        <v>1</v>
      </c>
      <c r="R45" s="430"/>
      <c r="S45" s="1417"/>
      <c r="T45" s="79"/>
    </row>
    <row r="46" spans="1:23" s="13" customFormat="1" ht="13" customHeight="1">
      <c r="A46" s="1411"/>
      <c r="B46" s="103"/>
      <c r="C46" s="1418"/>
      <c r="D46" s="1419"/>
      <c r="E46" s="1420"/>
      <c r="F46" s="1418"/>
      <c r="G46" s="1419"/>
      <c r="H46" s="1420"/>
      <c r="I46" s="86" t="s">
        <v>253</v>
      </c>
      <c r="J46" s="81"/>
      <c r="K46" s="1418"/>
      <c r="L46" s="1421"/>
      <c r="M46" s="81"/>
      <c r="N46" s="16"/>
      <c r="O46" s="81"/>
      <c r="P46" s="98"/>
      <c r="Q46" s="81">
        <v>1</v>
      </c>
      <c r="R46" s="428"/>
      <c r="S46" s="1417"/>
      <c r="T46" s="79"/>
    </row>
    <row r="47" spans="1:23" s="13" customFormat="1" ht="13" customHeight="1">
      <c r="A47" s="1411"/>
      <c r="B47" s="103"/>
      <c r="C47" s="1442"/>
      <c r="D47" s="1443"/>
      <c r="E47" s="1444"/>
      <c r="F47" s="1418"/>
      <c r="G47" s="1419"/>
      <c r="H47" s="1420"/>
      <c r="I47" s="86" t="s">
        <v>252</v>
      </c>
      <c r="J47" s="87"/>
      <c r="K47" s="1418"/>
      <c r="L47" s="1421"/>
      <c r="M47" s="87"/>
      <c r="N47" s="86"/>
      <c r="O47" s="87"/>
      <c r="P47" s="129"/>
      <c r="Q47" s="87">
        <v>1</v>
      </c>
      <c r="R47" s="430"/>
      <c r="S47" s="1417"/>
      <c r="T47" s="79"/>
    </row>
    <row r="48" spans="1:23" s="13" customFormat="1" ht="13" customHeight="1" thickBot="1">
      <c r="A48" s="1455"/>
      <c r="B48" s="103"/>
      <c r="C48" s="1422"/>
      <c r="D48" s="1423"/>
      <c r="E48" s="1424"/>
      <c r="F48" s="1422"/>
      <c r="G48" s="1423"/>
      <c r="H48" s="1424"/>
      <c r="I48" s="86" t="s">
        <v>251</v>
      </c>
      <c r="J48" s="81"/>
      <c r="K48" s="1422"/>
      <c r="L48" s="1425"/>
      <c r="M48" s="81"/>
      <c r="N48" s="16"/>
      <c r="O48" s="81"/>
      <c r="P48" s="98"/>
      <c r="Q48" s="81">
        <v>1</v>
      </c>
      <c r="R48" s="428"/>
      <c r="S48" s="388" t="str">
        <f>"/ "&amp;SUM(Q43:Q48)</f>
        <v>/ 6</v>
      </c>
      <c r="T48" s="79"/>
    </row>
    <row r="49" spans="1:22" s="13" customFormat="1" ht="13" customHeight="1">
      <c r="A49" s="1410" t="s">
        <v>21</v>
      </c>
      <c r="B49" s="133"/>
      <c r="C49" s="1412"/>
      <c r="D49" s="1413"/>
      <c r="E49" s="1414"/>
      <c r="F49" s="1412"/>
      <c r="G49" s="1413"/>
      <c r="H49" s="1414"/>
      <c r="I49" s="76"/>
      <c r="J49" s="77"/>
      <c r="K49" s="1412"/>
      <c r="L49" s="1415"/>
      <c r="M49" s="77" t="s">
        <v>26</v>
      </c>
      <c r="N49" s="76"/>
      <c r="O49" s="77"/>
      <c r="P49" s="134"/>
      <c r="Q49" s="77">
        <v>3</v>
      </c>
      <c r="R49" s="427"/>
      <c r="S49" s="1416">
        <f>SUM(R49:R58)</f>
        <v>0</v>
      </c>
      <c r="T49" s="79"/>
    </row>
    <row r="50" spans="1:22" s="13" customFormat="1" ht="13" customHeight="1">
      <c r="A50" s="1411"/>
      <c r="B50" s="103"/>
      <c r="C50" s="1418"/>
      <c r="D50" s="1419"/>
      <c r="E50" s="1420"/>
      <c r="F50" s="1418"/>
      <c r="G50" s="1419"/>
      <c r="H50" s="1420"/>
      <c r="I50" s="16"/>
      <c r="J50" s="81"/>
      <c r="K50" s="1418"/>
      <c r="L50" s="1421"/>
      <c r="M50" s="81"/>
      <c r="N50" s="16" t="s">
        <v>250</v>
      </c>
      <c r="O50" s="81"/>
      <c r="P50" s="98"/>
      <c r="Q50" s="81">
        <v>3</v>
      </c>
      <c r="R50" s="428"/>
      <c r="S50" s="1417"/>
      <c r="T50" s="79"/>
    </row>
    <row r="51" spans="1:22" s="13" customFormat="1" ht="13" customHeight="1">
      <c r="A51" s="1411"/>
      <c r="B51" s="103"/>
      <c r="C51" s="1418"/>
      <c r="D51" s="1419"/>
      <c r="E51" s="1420"/>
      <c r="F51" s="1418"/>
      <c r="G51" s="1419"/>
      <c r="H51" s="1420"/>
      <c r="I51" s="16"/>
      <c r="J51" s="81"/>
      <c r="K51" s="1418"/>
      <c r="L51" s="1421"/>
      <c r="M51" s="81"/>
      <c r="N51" s="16" t="s">
        <v>249</v>
      </c>
      <c r="O51" s="81"/>
      <c r="P51" s="98"/>
      <c r="Q51" s="81">
        <v>2</v>
      </c>
      <c r="R51" s="428"/>
      <c r="S51" s="1417"/>
      <c r="T51" s="79"/>
    </row>
    <row r="52" spans="1:22" s="13" customFormat="1" ht="13" customHeight="1">
      <c r="A52" s="1411"/>
      <c r="B52" s="103"/>
      <c r="C52" s="1418"/>
      <c r="D52" s="1419"/>
      <c r="E52" s="1420"/>
      <c r="F52" s="1418"/>
      <c r="G52" s="1419"/>
      <c r="H52" s="1420"/>
      <c r="I52" s="16"/>
      <c r="J52" s="81"/>
      <c r="K52" s="1418"/>
      <c r="L52" s="1421"/>
      <c r="M52" s="81"/>
      <c r="N52" s="16" t="s">
        <v>204</v>
      </c>
      <c r="O52" s="81"/>
      <c r="P52" s="98"/>
      <c r="Q52" s="81">
        <v>2</v>
      </c>
      <c r="R52" s="428"/>
      <c r="S52" s="1417"/>
      <c r="T52" s="79"/>
    </row>
    <row r="53" spans="1:22" s="13" customFormat="1" ht="13" customHeight="1">
      <c r="A53" s="1411"/>
      <c r="B53" s="103"/>
      <c r="C53" s="1418"/>
      <c r="D53" s="1419"/>
      <c r="E53" s="1420"/>
      <c r="F53" s="1418"/>
      <c r="G53" s="1419"/>
      <c r="H53" s="1420"/>
      <c r="I53" s="16"/>
      <c r="J53" s="81"/>
      <c r="K53" s="1418"/>
      <c r="L53" s="1421"/>
      <c r="M53" s="154" t="s">
        <v>248</v>
      </c>
      <c r="N53" s="153"/>
      <c r="O53" s="81"/>
      <c r="P53" s="98"/>
      <c r="Q53" s="81">
        <v>2</v>
      </c>
      <c r="R53" s="428"/>
      <c r="S53" s="1417"/>
      <c r="T53" s="79"/>
    </row>
    <row r="54" spans="1:22" s="13" customFormat="1" ht="13" customHeight="1">
      <c r="A54" s="1411"/>
      <c r="B54" s="103"/>
      <c r="C54" s="1418"/>
      <c r="D54" s="1419"/>
      <c r="E54" s="1420"/>
      <c r="F54" s="1418"/>
      <c r="G54" s="1419"/>
      <c r="H54" s="1420"/>
      <c r="I54" s="16"/>
      <c r="J54" s="81"/>
      <c r="K54" s="1418"/>
      <c r="L54" s="1421"/>
      <c r="M54" s="87"/>
      <c r="N54" s="86" t="s">
        <v>247</v>
      </c>
      <c r="O54" s="81"/>
      <c r="P54" s="98"/>
      <c r="Q54" s="81">
        <v>1</v>
      </c>
      <c r="R54" s="428"/>
      <c r="S54" s="1417"/>
      <c r="T54" s="79"/>
    </row>
    <row r="55" spans="1:22" s="13" customFormat="1" ht="13" customHeight="1">
      <c r="A55" s="1411"/>
      <c r="B55" s="103"/>
      <c r="C55" s="1418"/>
      <c r="D55" s="1419"/>
      <c r="E55" s="1420"/>
      <c r="F55" s="1418"/>
      <c r="G55" s="1419"/>
      <c r="H55" s="1420"/>
      <c r="I55" s="16"/>
      <c r="J55" s="81"/>
      <c r="K55" s="1418"/>
      <c r="L55" s="1421"/>
      <c r="M55" s="81"/>
      <c r="N55" s="16" t="s">
        <v>246</v>
      </c>
      <c r="O55" s="81"/>
      <c r="P55" s="98"/>
      <c r="Q55" s="81">
        <v>1</v>
      </c>
      <c r="R55" s="428"/>
      <c r="S55" s="1417"/>
      <c r="T55" s="79"/>
    </row>
    <row r="56" spans="1:22" s="13" customFormat="1" ht="13" customHeight="1">
      <c r="A56" s="1411"/>
      <c r="B56" s="103"/>
      <c r="C56" s="1418"/>
      <c r="D56" s="1419"/>
      <c r="E56" s="1420"/>
      <c r="F56" s="1418"/>
      <c r="G56" s="1419"/>
      <c r="H56" s="1420"/>
      <c r="I56" s="16"/>
      <c r="J56" s="81"/>
      <c r="K56" s="1418"/>
      <c r="L56" s="1421"/>
      <c r="M56" s="118"/>
      <c r="N56" s="117" t="s">
        <v>245</v>
      </c>
      <c r="O56" s="81"/>
      <c r="P56" s="98"/>
      <c r="Q56" s="81">
        <v>1</v>
      </c>
      <c r="R56" s="428"/>
      <c r="S56" s="1417"/>
      <c r="T56" s="79"/>
    </row>
    <row r="57" spans="1:22" s="13" customFormat="1" ht="13" customHeight="1">
      <c r="A57" s="1411"/>
      <c r="B57" s="103"/>
      <c r="C57" s="1418"/>
      <c r="D57" s="1419"/>
      <c r="E57" s="1420"/>
      <c r="F57" s="1418"/>
      <c r="G57" s="1419"/>
      <c r="H57" s="1420"/>
      <c r="I57" s="16"/>
      <c r="J57" s="81"/>
      <c r="K57" s="1418"/>
      <c r="L57" s="1421"/>
      <c r="M57" s="81"/>
      <c r="N57" s="16" t="s">
        <v>244</v>
      </c>
      <c r="O57" s="81"/>
      <c r="P57" s="98"/>
      <c r="Q57" s="81">
        <v>1</v>
      </c>
      <c r="R57" s="428"/>
      <c r="S57" s="1417"/>
      <c r="T57" s="79"/>
    </row>
    <row r="58" spans="1:22" s="13" customFormat="1" ht="13" customHeight="1" thickBot="1">
      <c r="A58" s="1411"/>
      <c r="B58" s="103"/>
      <c r="C58" s="1422"/>
      <c r="D58" s="1423"/>
      <c r="E58" s="1424"/>
      <c r="F58" s="1422"/>
      <c r="G58" s="1423"/>
      <c r="H58" s="1424"/>
      <c r="I58" s="117"/>
      <c r="J58" s="118"/>
      <c r="K58" s="1422"/>
      <c r="L58" s="1425"/>
      <c r="M58" s="118"/>
      <c r="N58" s="117" t="s">
        <v>240</v>
      </c>
      <c r="O58" s="149"/>
      <c r="P58" s="164"/>
      <c r="Q58" s="118">
        <v>1</v>
      </c>
      <c r="R58" s="432"/>
      <c r="S58" s="389" t="str">
        <f>"/ "&amp;SUM(Q49:Q58)</f>
        <v>/ 17</v>
      </c>
      <c r="T58" s="79"/>
    </row>
    <row r="59" spans="1:22" s="13" customFormat="1" ht="13" customHeight="1">
      <c r="A59" s="1410" t="s">
        <v>47</v>
      </c>
      <c r="B59" s="75"/>
      <c r="C59" s="1429"/>
      <c r="D59" s="1430"/>
      <c r="E59" s="1431"/>
      <c r="F59" s="1429"/>
      <c r="G59" s="1430"/>
      <c r="H59" s="1431"/>
      <c r="I59" s="168"/>
      <c r="J59" s="169"/>
      <c r="K59" s="1429"/>
      <c r="L59" s="1432"/>
      <c r="M59" s="169"/>
      <c r="N59" s="168"/>
      <c r="O59" s="184" t="s">
        <v>243</v>
      </c>
      <c r="P59" s="168"/>
      <c r="Q59" s="169">
        <v>2</v>
      </c>
      <c r="R59" s="436"/>
      <c r="S59" s="1416">
        <f>SUM(R59:R62)</f>
        <v>0</v>
      </c>
      <c r="T59" s="79"/>
    </row>
    <row r="60" spans="1:22" s="13" customFormat="1" ht="13" customHeight="1">
      <c r="A60" s="1411"/>
      <c r="B60" s="115"/>
      <c r="C60" s="170"/>
      <c r="D60" s="171"/>
      <c r="E60" s="172"/>
      <c r="F60" s="170"/>
      <c r="G60" s="171"/>
      <c r="H60" s="172"/>
      <c r="I60" s="143"/>
      <c r="J60" s="141"/>
      <c r="K60" s="170"/>
      <c r="L60" s="173"/>
      <c r="M60" s="141"/>
      <c r="N60" s="143"/>
      <c r="O60" s="15" t="s">
        <v>242</v>
      </c>
      <c r="P60" s="143"/>
      <c r="Q60" s="141">
        <v>1</v>
      </c>
      <c r="R60" s="429"/>
      <c r="S60" s="1417"/>
      <c r="T60" s="79"/>
    </row>
    <row r="61" spans="1:22" s="13" customFormat="1" ht="13" customHeight="1">
      <c r="A61" s="1411"/>
      <c r="B61" s="80"/>
      <c r="C61" s="1403"/>
      <c r="D61" s="1404"/>
      <c r="E61" s="1405"/>
      <c r="F61" s="1403"/>
      <c r="G61" s="1404"/>
      <c r="H61" s="1405"/>
      <c r="I61" s="174"/>
      <c r="J61" s="175"/>
      <c r="K61" s="1403"/>
      <c r="L61" s="1406"/>
      <c r="M61" s="175"/>
      <c r="N61" s="174"/>
      <c r="O61" s="186" t="s">
        <v>241</v>
      </c>
      <c r="P61" s="174"/>
      <c r="Q61" s="175">
        <v>1</v>
      </c>
      <c r="R61" s="437"/>
      <c r="S61" s="1417"/>
      <c r="T61" s="79"/>
    </row>
    <row r="62" spans="1:22" s="13" customFormat="1" ht="13" customHeight="1" thickBot="1">
      <c r="A62" s="1455"/>
      <c r="B62" s="80"/>
      <c r="C62" s="1357"/>
      <c r="D62" s="1355"/>
      <c r="E62" s="1356"/>
      <c r="F62" s="1357"/>
      <c r="G62" s="1355"/>
      <c r="H62" s="1356"/>
      <c r="I62" s="174"/>
      <c r="J62" s="175"/>
      <c r="K62" s="1357"/>
      <c r="L62" s="1358"/>
      <c r="M62" s="175"/>
      <c r="N62" s="174"/>
      <c r="O62" s="186" t="s">
        <v>240</v>
      </c>
      <c r="P62" s="174"/>
      <c r="Q62" s="175">
        <v>1</v>
      </c>
      <c r="R62" s="437"/>
      <c r="S62" s="388" t="str">
        <f>"/ "&amp;SUM(Q59:Q62)</f>
        <v>/ 5</v>
      </c>
      <c r="T62" s="79"/>
    </row>
    <row r="63" spans="1:22" s="13" customFormat="1" ht="11.5" customHeight="1">
      <c r="A63" s="1471" t="s">
        <v>81</v>
      </c>
      <c r="B63" s="135"/>
      <c r="C63" s="1385"/>
      <c r="D63" s="1386"/>
      <c r="E63" s="1386"/>
      <c r="F63" s="1386"/>
      <c r="G63" s="1386"/>
      <c r="H63" s="1386"/>
      <c r="I63" s="1386"/>
      <c r="J63" s="1386"/>
      <c r="K63" s="1386"/>
      <c r="L63" s="1386"/>
      <c r="M63" s="1386"/>
      <c r="N63" s="1386"/>
      <c r="O63" s="1386"/>
      <c r="P63" s="1467"/>
      <c r="Q63" s="1391">
        <v>3</v>
      </c>
      <c r="R63" s="1469"/>
      <c r="S63" s="390">
        <f>R63</f>
        <v>0</v>
      </c>
      <c r="T63" s="79"/>
    </row>
    <row r="64" spans="1:22" s="13" customFormat="1" ht="11.5" customHeight="1" thickBot="1">
      <c r="A64" s="1472"/>
      <c r="B64" s="136"/>
      <c r="C64" s="1387"/>
      <c r="D64" s="1388"/>
      <c r="E64" s="1388"/>
      <c r="F64" s="1388"/>
      <c r="G64" s="1388"/>
      <c r="H64" s="1388"/>
      <c r="I64" s="1388"/>
      <c r="J64" s="1388"/>
      <c r="K64" s="1388"/>
      <c r="L64" s="1388"/>
      <c r="M64" s="1388"/>
      <c r="N64" s="1388"/>
      <c r="O64" s="1388"/>
      <c r="P64" s="1468"/>
      <c r="Q64" s="1392"/>
      <c r="R64" s="1470"/>
      <c r="S64" s="391" t="str">
        <f>"/ "&amp;SUM(Q63)</f>
        <v>/ 3</v>
      </c>
      <c r="T64" s="137"/>
      <c r="U64" s="7"/>
      <c r="V64" s="6"/>
    </row>
    <row r="65" spans="1:23" ht="12" customHeight="1">
      <c r="A65" s="1410" t="s">
        <v>1</v>
      </c>
      <c r="B65" s="1378" t="s">
        <v>2</v>
      </c>
      <c r="C65" s="1379"/>
      <c r="D65" s="1379"/>
      <c r="E65" s="1379"/>
      <c r="F65" s="1379"/>
      <c r="G65" s="1379"/>
      <c r="H65" s="1379"/>
      <c r="I65" s="1380"/>
      <c r="J65" s="1378" t="s">
        <v>19</v>
      </c>
      <c r="K65" s="1379"/>
      <c r="L65" s="1380"/>
      <c r="M65" s="1378" t="s">
        <v>17</v>
      </c>
      <c r="N65" s="1380"/>
      <c r="O65" s="1378" t="s">
        <v>3</v>
      </c>
      <c r="P65" s="1380"/>
      <c r="Q65" s="1389" t="s">
        <v>81</v>
      </c>
      <c r="R65" s="1397">
        <f>SUM(S4,S13,S23,S30,S43,S49,S63,S59)</f>
        <v>0</v>
      </c>
      <c r="S65" s="1464"/>
      <c r="T65" s="71"/>
    </row>
    <row r="66" spans="1:23" ht="12" customHeight="1" thickBot="1">
      <c r="A66" s="1455"/>
      <c r="B66" s="138" t="s">
        <v>5</v>
      </c>
      <c r="C66" s="1361" t="s">
        <v>155</v>
      </c>
      <c r="D66" s="1362"/>
      <c r="E66" s="1363"/>
      <c r="F66" s="1361" t="s">
        <v>7</v>
      </c>
      <c r="G66" s="1362"/>
      <c r="H66" s="1363"/>
      <c r="I66" s="139" t="s">
        <v>9</v>
      </c>
      <c r="J66" s="138" t="s">
        <v>31</v>
      </c>
      <c r="K66" s="1361" t="s">
        <v>14</v>
      </c>
      <c r="L66" s="1364"/>
      <c r="M66" s="138" t="s">
        <v>27</v>
      </c>
      <c r="N66" s="139" t="s">
        <v>25</v>
      </c>
      <c r="O66" s="140" t="s">
        <v>27</v>
      </c>
      <c r="P66" s="139" t="s">
        <v>49</v>
      </c>
      <c r="Q66" s="1390"/>
      <c r="R66" s="1465"/>
      <c r="S66" s="1466"/>
      <c r="T66" s="71"/>
    </row>
    <row r="67" spans="1:23" s="13" customFormat="1" ht="13" customHeight="1">
      <c r="A67" s="141" t="s">
        <v>32</v>
      </c>
      <c r="B67" s="142"/>
      <c r="C67" s="1365">
        <f>SUM(Q14:Q21,Q29,Q35:Q36)</f>
        <v>12</v>
      </c>
      <c r="D67" s="1366"/>
      <c r="E67" s="1367"/>
      <c r="F67" s="1368">
        <f>SUM(Q22,Q37:Q42)</f>
        <v>13</v>
      </c>
      <c r="G67" s="1366"/>
      <c r="H67" s="1367"/>
      <c r="I67" s="143">
        <f>SUM(Q43:Q48)</f>
        <v>6</v>
      </c>
      <c r="J67" s="141">
        <f>SUM(Q13)</f>
        <v>3</v>
      </c>
      <c r="K67" s="1368">
        <f>SUM(Q23:Q28,Q30:Q34)</f>
        <v>22</v>
      </c>
      <c r="L67" s="1369"/>
      <c r="M67" s="141">
        <f>SUM(Q53,Q49)</f>
        <v>5</v>
      </c>
      <c r="N67" s="143">
        <f>SUM(Q50:Q52,Q54:Q58)</f>
        <v>12</v>
      </c>
      <c r="O67" s="141">
        <v>21</v>
      </c>
      <c r="P67" s="143">
        <v>3</v>
      </c>
      <c r="Q67" s="144">
        <v>3</v>
      </c>
      <c r="R67" s="1465"/>
      <c r="S67" s="1466"/>
      <c r="T67" s="72"/>
      <c r="U67" s="6"/>
      <c r="W67" s="6"/>
    </row>
    <row r="68" spans="1:23" s="13" customFormat="1" ht="13" customHeight="1" thickBot="1">
      <c r="A68" s="73" t="s">
        <v>4</v>
      </c>
      <c r="B68" s="145"/>
      <c r="C68" s="1354">
        <f>SUM(R14:R21,R29,R35,R36)</f>
        <v>0</v>
      </c>
      <c r="D68" s="1355"/>
      <c r="E68" s="1356"/>
      <c r="F68" s="1357">
        <f>SUM(R22,R37:R42)</f>
        <v>0</v>
      </c>
      <c r="G68" s="1355"/>
      <c r="H68" s="1356"/>
      <c r="I68" s="74">
        <f>SUM(R43:R48)</f>
        <v>0</v>
      </c>
      <c r="J68" s="73">
        <f>SUM(R13)</f>
        <v>0</v>
      </c>
      <c r="K68" s="1357">
        <f>SUM(R23:R28,R30:R34)</f>
        <v>0</v>
      </c>
      <c r="L68" s="1358"/>
      <c r="M68" s="73">
        <f>SUM(R49,R53)</f>
        <v>0</v>
      </c>
      <c r="N68" s="74">
        <f>SUM(R50:R52,R54:R58)</f>
        <v>0</v>
      </c>
      <c r="O68" s="73">
        <f>SUM(R59:R62,R4:R10,R12)</f>
        <v>0</v>
      </c>
      <c r="P68" s="74">
        <f>SUM(R11)</f>
        <v>0</v>
      </c>
      <c r="Q68" s="73">
        <f>R63</f>
        <v>0</v>
      </c>
      <c r="R68" s="1462" t="str">
        <f>"/ "&amp;SUM(Q4:Q64)</f>
        <v>/ 100</v>
      </c>
      <c r="S68" s="1463"/>
      <c r="T68" s="72"/>
      <c r="U68" s="6"/>
      <c r="W68" s="6"/>
    </row>
    <row r="69" spans="1:23" ht="11.15" customHeight="1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146"/>
      <c r="T69" s="71"/>
    </row>
    <row r="70" spans="1:23" ht="15.75" customHeight="1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146"/>
      <c r="T70" s="71"/>
    </row>
    <row r="71" spans="1:23" ht="14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147"/>
      <c r="R71" s="72"/>
      <c r="S71" s="148"/>
      <c r="T71" s="71"/>
    </row>
    <row r="72" spans="1:23" ht="14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2"/>
      <c r="R72" s="72"/>
      <c r="S72" s="148"/>
      <c r="T72" s="71"/>
    </row>
    <row r="73" spans="1:23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146"/>
      <c r="T73" s="71"/>
    </row>
    <row r="74" spans="1:23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146"/>
      <c r="T74" s="71"/>
    </row>
    <row r="75" spans="1:23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146"/>
      <c r="T75" s="71"/>
    </row>
    <row r="76" spans="1:23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146"/>
      <c r="T76" s="71"/>
    </row>
    <row r="77" spans="1:23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146"/>
      <c r="T77" s="71"/>
    </row>
    <row r="78" spans="1:23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146"/>
      <c r="T78" s="71"/>
    </row>
    <row r="79" spans="1:23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146"/>
      <c r="T79" s="71"/>
    </row>
    <row r="80" spans="1:23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146"/>
      <c r="T80" s="71"/>
    </row>
    <row r="81" spans="1:20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146"/>
      <c r="T81" s="71"/>
    </row>
    <row r="82" spans="1:20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146"/>
      <c r="T82" s="71"/>
    </row>
    <row r="83" spans="1:20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146"/>
      <c r="T83" s="71"/>
    </row>
    <row r="84" spans="1:20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146"/>
      <c r="T84" s="71"/>
    </row>
    <row r="85" spans="1:20">
      <c r="A85" s="71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146"/>
      <c r="T85" s="71"/>
    </row>
    <row r="86" spans="1:20">
      <c r="A86" s="71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146"/>
      <c r="T86" s="71"/>
    </row>
    <row r="87" spans="1:20">
      <c r="A87" s="71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146"/>
      <c r="T87" s="71"/>
    </row>
    <row r="88" spans="1:20">
      <c r="A88" s="71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146"/>
      <c r="T88" s="71"/>
    </row>
    <row r="89" spans="1:20">
      <c r="A89" s="71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146"/>
      <c r="T89" s="71"/>
    </row>
    <row r="90" spans="1:20">
      <c r="A90" s="71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146"/>
      <c r="T90" s="71"/>
    </row>
    <row r="91" spans="1:20">
      <c r="A91" s="71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146"/>
      <c r="T91" s="71"/>
    </row>
    <row r="92" spans="1:20">
      <c r="A92" s="71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146"/>
      <c r="T92" s="71"/>
    </row>
    <row r="93" spans="1:20">
      <c r="A93" s="71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146"/>
      <c r="T93" s="71"/>
    </row>
    <row r="94" spans="1:20">
      <c r="A94" s="71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146"/>
      <c r="T94" s="71"/>
    </row>
    <row r="95" spans="1:20">
      <c r="A95" s="71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146"/>
      <c r="T95" s="71"/>
    </row>
    <row r="96" spans="1:20">
      <c r="A96" s="71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146"/>
      <c r="T96" s="71"/>
    </row>
    <row r="97" spans="1:20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146"/>
      <c r="T97" s="71"/>
    </row>
    <row r="98" spans="1:20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146"/>
      <c r="T98" s="71"/>
    </row>
    <row r="99" spans="1:20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146"/>
      <c r="T99" s="71"/>
    </row>
    <row r="100" spans="1:20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146"/>
      <c r="T100" s="71"/>
    </row>
    <row r="101" spans="1:20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146"/>
      <c r="T101" s="71"/>
    </row>
    <row r="102" spans="1:20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146"/>
      <c r="T102" s="71"/>
    </row>
    <row r="103" spans="1:20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146"/>
      <c r="T103" s="71"/>
    </row>
    <row r="104" spans="1:20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146"/>
      <c r="T104" s="71"/>
    </row>
    <row r="105" spans="1:20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146"/>
      <c r="T105" s="71"/>
    </row>
    <row r="106" spans="1:20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146"/>
      <c r="T106" s="71"/>
    </row>
    <row r="107" spans="1:20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146"/>
      <c r="T107" s="71"/>
    </row>
    <row r="108" spans="1:20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146"/>
      <c r="T108" s="71"/>
    </row>
    <row r="109" spans="1:20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146"/>
      <c r="T109" s="71"/>
    </row>
    <row r="110" spans="1:20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146"/>
      <c r="T110" s="71"/>
    </row>
    <row r="111" spans="1:20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146"/>
      <c r="T111" s="71"/>
    </row>
    <row r="112" spans="1:20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146"/>
      <c r="T112" s="71"/>
    </row>
    <row r="113" spans="1:20">
      <c r="A113" s="71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146"/>
      <c r="T113" s="71"/>
    </row>
    <row r="114" spans="1:20">
      <c r="A114" s="71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146"/>
      <c r="T114" s="71"/>
    </row>
    <row r="115" spans="1:20">
      <c r="A115" s="71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146"/>
      <c r="T115" s="71"/>
    </row>
    <row r="116" spans="1:20">
      <c r="A116" s="71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146"/>
      <c r="T116" s="71"/>
    </row>
    <row r="117" spans="1:20">
      <c r="A117" s="71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146"/>
      <c r="T117" s="71"/>
    </row>
    <row r="118" spans="1:20">
      <c r="A118" s="71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146"/>
      <c r="T118" s="71"/>
    </row>
    <row r="119" spans="1:20">
      <c r="A119" s="71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146"/>
      <c r="T119" s="71"/>
    </row>
    <row r="120" spans="1:20">
      <c r="A120" s="71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146"/>
      <c r="T120" s="71"/>
    </row>
    <row r="121" spans="1:20">
      <c r="A121" s="71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146"/>
      <c r="T121" s="71"/>
    </row>
    <row r="122" spans="1:20">
      <c r="A122" s="71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146"/>
      <c r="T122" s="71"/>
    </row>
    <row r="123" spans="1:20">
      <c r="A123" s="71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146"/>
      <c r="T123" s="71"/>
    </row>
    <row r="124" spans="1:20">
      <c r="A124" s="71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146"/>
      <c r="T124" s="71"/>
    </row>
    <row r="125" spans="1:20">
      <c r="A125" s="71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146"/>
      <c r="T125" s="71"/>
    </row>
    <row r="126" spans="1:20">
      <c r="A126" s="71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146"/>
      <c r="T126" s="71"/>
    </row>
    <row r="127" spans="1:20">
      <c r="A127" s="71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146"/>
      <c r="T127" s="71"/>
    </row>
    <row r="128" spans="1:20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146"/>
      <c r="T128" s="71"/>
    </row>
    <row r="129" spans="1:20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146"/>
      <c r="T129" s="71"/>
    </row>
    <row r="130" spans="1:20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146"/>
      <c r="T130" s="71"/>
    </row>
    <row r="131" spans="1:20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146"/>
      <c r="T131" s="71"/>
    </row>
    <row r="132" spans="1:20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146"/>
      <c r="T132" s="71"/>
    </row>
    <row r="133" spans="1:20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146"/>
      <c r="T133" s="71"/>
    </row>
    <row r="134" spans="1:20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146"/>
      <c r="T134" s="71"/>
    </row>
    <row r="135" spans="1:20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146"/>
      <c r="T135" s="71"/>
    </row>
    <row r="136" spans="1:20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  <c r="Q136" s="71"/>
      <c r="R136" s="71"/>
      <c r="S136" s="146"/>
      <c r="T136" s="71"/>
    </row>
    <row r="137" spans="1:20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  <c r="S137" s="146"/>
      <c r="T137" s="71"/>
    </row>
    <row r="138" spans="1:20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146"/>
      <c r="T138" s="71"/>
    </row>
    <row r="139" spans="1:20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  <c r="S139" s="146"/>
      <c r="T139" s="71"/>
    </row>
    <row r="140" spans="1:20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71"/>
      <c r="S140" s="146"/>
      <c r="T140" s="71"/>
    </row>
    <row r="141" spans="1:20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71"/>
      <c r="S141" s="146"/>
      <c r="T141" s="71"/>
    </row>
    <row r="142" spans="1:20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146"/>
      <c r="T142" s="71"/>
    </row>
    <row r="143" spans="1:20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146"/>
      <c r="T143" s="71"/>
    </row>
    <row r="144" spans="1:20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  <c r="Q144" s="71"/>
      <c r="R144" s="71"/>
      <c r="S144" s="146"/>
      <c r="T144" s="71"/>
    </row>
    <row r="145" spans="1:20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71"/>
      <c r="S145" s="146"/>
      <c r="T145" s="71"/>
    </row>
    <row r="146" spans="1:20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146"/>
      <c r="T146" s="71"/>
    </row>
    <row r="147" spans="1:20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71"/>
      <c r="S147" s="146"/>
      <c r="T147" s="71"/>
    </row>
    <row r="148" spans="1:20">
      <c r="A148" s="71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146"/>
      <c r="T148" s="71"/>
    </row>
    <row r="149" spans="1:20">
      <c r="A149" s="71"/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  <c r="Q149" s="71"/>
      <c r="R149" s="71"/>
      <c r="S149" s="146"/>
      <c r="T149" s="71"/>
    </row>
    <row r="150" spans="1:20">
      <c r="A150" s="71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71"/>
      <c r="S150" s="146"/>
      <c r="T150" s="71"/>
    </row>
    <row r="151" spans="1:20">
      <c r="A151" s="71"/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146"/>
      <c r="T151" s="71"/>
    </row>
    <row r="152" spans="1:20">
      <c r="A152" s="71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  <c r="S152" s="146"/>
      <c r="T152" s="71"/>
    </row>
    <row r="153" spans="1:20">
      <c r="A153" s="71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  <c r="Q153" s="71"/>
      <c r="R153" s="71"/>
      <c r="S153" s="146"/>
      <c r="T153" s="71"/>
    </row>
    <row r="154" spans="1:20">
      <c r="A154" s="71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146"/>
      <c r="T154" s="71"/>
    </row>
    <row r="155" spans="1:20">
      <c r="A155" s="71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146"/>
      <c r="T155" s="71"/>
    </row>
    <row r="156" spans="1:20">
      <c r="A156" s="71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71"/>
      <c r="S156" s="146"/>
      <c r="T156" s="71"/>
    </row>
    <row r="157" spans="1:20">
      <c r="A157" s="71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  <c r="Q157" s="71"/>
      <c r="R157" s="71"/>
      <c r="S157" s="146"/>
      <c r="T157" s="71"/>
    </row>
    <row r="158" spans="1:20">
      <c r="A158" s="71"/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  <c r="Q158" s="71"/>
      <c r="R158" s="71"/>
      <c r="S158" s="146"/>
      <c r="T158" s="71"/>
    </row>
    <row r="159" spans="1:20">
      <c r="A159" s="71"/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1"/>
      <c r="S159" s="146"/>
      <c r="T159" s="71"/>
    </row>
    <row r="160" spans="1:20">
      <c r="A160" s="71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146"/>
      <c r="T160" s="71"/>
    </row>
    <row r="161" spans="1:20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146"/>
      <c r="T161" s="71"/>
    </row>
    <row r="162" spans="1:20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  <c r="Q162" s="71"/>
      <c r="R162" s="71"/>
      <c r="S162" s="146"/>
      <c r="T162" s="71"/>
    </row>
    <row r="163" spans="1:20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146"/>
      <c r="T163" s="71"/>
    </row>
    <row r="164" spans="1:20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146"/>
      <c r="T164" s="71"/>
    </row>
    <row r="165" spans="1:20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71"/>
      <c r="S165" s="146"/>
      <c r="T165" s="71"/>
    </row>
    <row r="166" spans="1:20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146"/>
      <c r="T166" s="71"/>
    </row>
    <row r="167" spans="1:20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146"/>
      <c r="T167" s="71"/>
    </row>
    <row r="168" spans="1:20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146"/>
      <c r="T168" s="71"/>
    </row>
    <row r="169" spans="1:20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146"/>
      <c r="T169" s="71"/>
    </row>
    <row r="170" spans="1:20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146"/>
      <c r="T170" s="71"/>
    </row>
    <row r="171" spans="1:20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146"/>
      <c r="T171" s="71"/>
    </row>
    <row r="172" spans="1:20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146"/>
      <c r="T172" s="71"/>
    </row>
    <row r="173" spans="1:20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146"/>
      <c r="T173" s="71"/>
    </row>
    <row r="174" spans="1:20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146"/>
      <c r="T174" s="71"/>
    </row>
    <row r="175" spans="1:20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146"/>
      <c r="T175" s="71"/>
    </row>
    <row r="176" spans="1:20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71"/>
      <c r="S176" s="146"/>
      <c r="T176" s="71"/>
    </row>
    <row r="177" spans="1:20">
      <c r="A177" s="71"/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71"/>
      <c r="S177" s="146"/>
      <c r="T177" s="71"/>
    </row>
    <row r="178" spans="1:20">
      <c r="A178" s="71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146"/>
      <c r="T178" s="71"/>
    </row>
    <row r="179" spans="1:20">
      <c r="A179" s="71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146"/>
      <c r="T179" s="71"/>
    </row>
    <row r="180" spans="1:20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146"/>
      <c r="T180" s="71"/>
    </row>
    <row r="181" spans="1:20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146"/>
      <c r="T181" s="71"/>
    </row>
    <row r="182" spans="1:20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71"/>
      <c r="S182" s="146"/>
      <c r="T182" s="71"/>
    </row>
    <row r="183" spans="1:20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146"/>
      <c r="T183" s="71"/>
    </row>
    <row r="184" spans="1:20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146"/>
      <c r="T184" s="71"/>
    </row>
    <row r="185" spans="1:20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146"/>
      <c r="T185" s="71"/>
    </row>
    <row r="186" spans="1:20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146"/>
      <c r="T186" s="71"/>
    </row>
    <row r="187" spans="1:20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146"/>
      <c r="T187" s="71"/>
    </row>
    <row r="188" spans="1:20">
      <c r="A188" s="71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146"/>
      <c r="T188" s="71"/>
    </row>
    <row r="189" spans="1:20">
      <c r="A189" s="71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146"/>
      <c r="T189" s="71"/>
    </row>
    <row r="190" spans="1:20">
      <c r="A190" s="71"/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  <c r="S190" s="146"/>
      <c r="T190" s="71"/>
    </row>
    <row r="191" spans="1:20">
      <c r="A191" s="71"/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71"/>
      <c r="S191" s="146"/>
      <c r="T191" s="71"/>
    </row>
    <row r="192" spans="1:20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  <c r="S192" s="146"/>
      <c r="T192" s="71"/>
    </row>
    <row r="193" spans="1:20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146"/>
      <c r="T193" s="71"/>
    </row>
    <row r="194" spans="1:20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146"/>
      <c r="T194" s="71"/>
    </row>
    <row r="195" spans="1:20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146"/>
      <c r="T195" s="71"/>
    </row>
    <row r="196" spans="1:20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146"/>
      <c r="T196" s="71"/>
    </row>
    <row r="197" spans="1:20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  <c r="S197" s="146"/>
      <c r="T197" s="71"/>
    </row>
    <row r="198" spans="1:20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146"/>
      <c r="T198" s="71"/>
    </row>
    <row r="199" spans="1:20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146"/>
      <c r="T199" s="71"/>
    </row>
    <row r="200" spans="1:20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  <c r="Q200" s="71"/>
      <c r="R200" s="71"/>
      <c r="S200" s="146"/>
      <c r="T200" s="71"/>
    </row>
    <row r="201" spans="1:20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146"/>
      <c r="T201" s="71"/>
    </row>
    <row r="202" spans="1:20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  <c r="Q202" s="71"/>
      <c r="R202" s="71"/>
      <c r="S202" s="146"/>
      <c r="T202" s="71"/>
    </row>
    <row r="203" spans="1:20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71"/>
      <c r="S203" s="146"/>
      <c r="T203" s="71"/>
    </row>
    <row r="204" spans="1:20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  <c r="S204" s="146"/>
      <c r="T204" s="71"/>
    </row>
    <row r="205" spans="1:20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  <c r="Q205" s="71"/>
      <c r="R205" s="71"/>
      <c r="S205" s="146"/>
      <c r="T205" s="71"/>
    </row>
    <row r="206" spans="1:20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146"/>
      <c r="T206" s="71"/>
    </row>
    <row r="207" spans="1:20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  <c r="S207" s="146"/>
      <c r="T207" s="71"/>
    </row>
    <row r="208" spans="1:20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1"/>
      <c r="S208" s="146"/>
      <c r="T208" s="71"/>
    </row>
    <row r="209" spans="1:20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  <c r="S209" s="146"/>
      <c r="T209" s="71"/>
    </row>
    <row r="210" spans="1:20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146"/>
      <c r="T210" s="71"/>
    </row>
    <row r="211" spans="1:20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  <c r="P211" s="71"/>
      <c r="Q211" s="71"/>
      <c r="R211" s="71"/>
      <c r="S211" s="146"/>
      <c r="T211" s="71"/>
    </row>
    <row r="212" spans="1:20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  <c r="P212" s="71"/>
      <c r="Q212" s="71"/>
      <c r="R212" s="71"/>
      <c r="S212" s="146"/>
      <c r="T212" s="71"/>
    </row>
    <row r="213" spans="1:20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71"/>
      <c r="O213" s="71"/>
      <c r="P213" s="71"/>
      <c r="Q213" s="71"/>
      <c r="R213" s="71"/>
      <c r="S213" s="146"/>
      <c r="T213" s="71"/>
    </row>
    <row r="214" spans="1:20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71"/>
      <c r="O214" s="71"/>
      <c r="P214" s="71"/>
      <c r="Q214" s="71"/>
      <c r="R214" s="71"/>
      <c r="S214" s="146"/>
      <c r="T214" s="71"/>
    </row>
    <row r="215" spans="1:20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1"/>
      <c r="O215" s="71"/>
      <c r="P215" s="71"/>
      <c r="Q215" s="71"/>
      <c r="R215" s="71"/>
      <c r="S215" s="146"/>
      <c r="T215" s="71"/>
    </row>
    <row r="216" spans="1:20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  <c r="P216" s="71"/>
      <c r="Q216" s="71"/>
      <c r="R216" s="71"/>
      <c r="S216" s="146"/>
      <c r="T216" s="71"/>
    </row>
    <row r="217" spans="1:20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  <c r="L217" s="71"/>
      <c r="M217" s="71"/>
      <c r="N217" s="71"/>
      <c r="O217" s="71"/>
      <c r="P217" s="71"/>
      <c r="Q217" s="71"/>
      <c r="R217" s="71"/>
      <c r="S217" s="146"/>
      <c r="T217" s="71"/>
    </row>
    <row r="218" spans="1:20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1"/>
      <c r="P218" s="71"/>
      <c r="Q218" s="71"/>
      <c r="R218" s="71"/>
      <c r="S218" s="146"/>
      <c r="T218" s="71"/>
    </row>
    <row r="219" spans="1:20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  <c r="L219" s="71"/>
      <c r="M219" s="71"/>
      <c r="N219" s="71"/>
      <c r="O219" s="71"/>
      <c r="P219" s="71"/>
      <c r="Q219" s="71"/>
      <c r="R219" s="71"/>
      <c r="S219" s="146"/>
      <c r="T219" s="71"/>
    </row>
    <row r="220" spans="1:20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1"/>
      <c r="P220" s="71"/>
      <c r="Q220" s="71"/>
      <c r="R220" s="71"/>
      <c r="S220" s="146"/>
      <c r="T220" s="71"/>
    </row>
    <row r="221" spans="1:20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71"/>
      <c r="P221" s="71"/>
      <c r="Q221" s="71"/>
      <c r="R221" s="71"/>
      <c r="S221" s="146"/>
      <c r="T221" s="71"/>
    </row>
    <row r="222" spans="1:20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  <c r="L222" s="71"/>
      <c r="M222" s="71"/>
      <c r="N222" s="71"/>
      <c r="O222" s="71"/>
      <c r="P222" s="71"/>
      <c r="Q222" s="71"/>
      <c r="R222" s="71"/>
      <c r="S222" s="146"/>
      <c r="T222" s="71"/>
    </row>
    <row r="223" spans="1:20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  <c r="L223" s="71"/>
      <c r="M223" s="71"/>
      <c r="N223" s="71"/>
      <c r="O223" s="71"/>
      <c r="P223" s="71"/>
      <c r="Q223" s="71"/>
      <c r="R223" s="71"/>
      <c r="S223" s="146"/>
      <c r="T223" s="71"/>
    </row>
    <row r="224" spans="1:20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  <c r="L224" s="71"/>
      <c r="M224" s="71"/>
      <c r="N224" s="71"/>
      <c r="O224" s="71"/>
      <c r="P224" s="71"/>
      <c r="Q224" s="71"/>
      <c r="R224" s="71"/>
      <c r="S224" s="146"/>
      <c r="T224" s="71"/>
    </row>
    <row r="225" spans="1:20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  <c r="L225" s="71"/>
      <c r="M225" s="71"/>
      <c r="N225" s="71"/>
      <c r="O225" s="71"/>
      <c r="P225" s="71"/>
      <c r="Q225" s="71"/>
      <c r="R225" s="71"/>
      <c r="S225" s="146"/>
      <c r="T225" s="71"/>
    </row>
    <row r="226" spans="1:20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  <c r="O226" s="71"/>
      <c r="P226" s="71"/>
      <c r="Q226" s="71"/>
      <c r="R226" s="71"/>
      <c r="S226" s="146"/>
      <c r="T226" s="71"/>
    </row>
    <row r="227" spans="1:20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  <c r="L227" s="71"/>
      <c r="M227" s="71"/>
      <c r="N227" s="71"/>
      <c r="O227" s="71"/>
      <c r="P227" s="71"/>
      <c r="Q227" s="71"/>
      <c r="R227" s="71"/>
      <c r="S227" s="146"/>
      <c r="T227" s="71"/>
    </row>
    <row r="228" spans="1:20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  <c r="L228" s="71"/>
      <c r="M228" s="71"/>
      <c r="N228" s="71"/>
      <c r="O228" s="71"/>
      <c r="P228" s="71"/>
      <c r="Q228" s="71"/>
      <c r="R228" s="71"/>
      <c r="S228" s="146"/>
      <c r="T228" s="71"/>
    </row>
    <row r="229" spans="1:20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  <c r="L229" s="71"/>
      <c r="M229" s="71"/>
      <c r="N229" s="71"/>
      <c r="O229" s="71"/>
      <c r="P229" s="71"/>
      <c r="Q229" s="71"/>
      <c r="R229" s="71"/>
      <c r="S229" s="146"/>
      <c r="T229" s="71"/>
    </row>
    <row r="230" spans="1:20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  <c r="L230" s="71"/>
      <c r="M230" s="71"/>
      <c r="N230" s="71"/>
      <c r="O230" s="71"/>
      <c r="P230" s="71"/>
      <c r="Q230" s="71"/>
      <c r="R230" s="71"/>
      <c r="S230" s="146"/>
      <c r="T230" s="71"/>
    </row>
    <row r="231" spans="1:20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  <c r="L231" s="71"/>
      <c r="M231" s="71"/>
      <c r="N231" s="71"/>
      <c r="O231" s="71"/>
      <c r="P231" s="71"/>
      <c r="Q231" s="71"/>
      <c r="R231" s="71"/>
      <c r="S231" s="146"/>
      <c r="T231" s="71"/>
    </row>
    <row r="232" spans="1:20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  <c r="L232" s="71"/>
      <c r="M232" s="71"/>
      <c r="N232" s="71"/>
      <c r="O232" s="71"/>
      <c r="P232" s="71"/>
      <c r="Q232" s="71"/>
      <c r="R232" s="71"/>
      <c r="S232" s="146"/>
      <c r="T232" s="71"/>
    </row>
    <row r="233" spans="1:20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  <c r="L233" s="71"/>
      <c r="M233" s="71"/>
      <c r="N233" s="71"/>
      <c r="O233" s="71"/>
      <c r="P233" s="71"/>
      <c r="Q233" s="71"/>
      <c r="R233" s="71"/>
      <c r="S233" s="146"/>
      <c r="T233" s="71"/>
    </row>
  </sheetData>
  <mergeCells count="196">
    <mergeCell ref="O1:S1"/>
    <mergeCell ref="A2:A3"/>
    <mergeCell ref="B2:I2"/>
    <mergeCell ref="J2:L2"/>
    <mergeCell ref="M2:N2"/>
    <mergeCell ref="O2:P2"/>
    <mergeCell ref="Q2:S2"/>
    <mergeCell ref="C3:E3"/>
    <mergeCell ref="F3:H3"/>
    <mergeCell ref="C11:E11"/>
    <mergeCell ref="F11:H11"/>
    <mergeCell ref="K11:L11"/>
    <mergeCell ref="C8:E8"/>
    <mergeCell ref="F8:H8"/>
    <mergeCell ref="A1:M1"/>
    <mergeCell ref="K3:L3"/>
    <mergeCell ref="R3:S3"/>
    <mergeCell ref="A4:A12"/>
    <mergeCell ref="C4:E4"/>
    <mergeCell ref="F4:H4"/>
    <mergeCell ref="K4:L4"/>
    <mergeCell ref="S4:S11"/>
    <mergeCell ref="C5:E5"/>
    <mergeCell ref="F5:H5"/>
    <mergeCell ref="K5:L5"/>
    <mergeCell ref="C6:E6"/>
    <mergeCell ref="F6:H6"/>
    <mergeCell ref="K6:L6"/>
    <mergeCell ref="C7:E7"/>
    <mergeCell ref="F7:H7"/>
    <mergeCell ref="K7:L7"/>
    <mergeCell ref="K8:L8"/>
    <mergeCell ref="C9:E9"/>
    <mergeCell ref="C19:E19"/>
    <mergeCell ref="F19:H19"/>
    <mergeCell ref="K19:L19"/>
    <mergeCell ref="C22:E22"/>
    <mergeCell ref="F22:H22"/>
    <mergeCell ref="K22:L22"/>
    <mergeCell ref="A13:A48"/>
    <mergeCell ref="C13:E13"/>
    <mergeCell ref="F13:H13"/>
    <mergeCell ref="K13:L13"/>
    <mergeCell ref="C17:E17"/>
    <mergeCell ref="F17:H17"/>
    <mergeCell ref="K17:L17"/>
    <mergeCell ref="C18:E18"/>
    <mergeCell ref="F18:H18"/>
    <mergeCell ref="K18:L18"/>
    <mergeCell ref="K35:L35"/>
    <mergeCell ref="C29:E29"/>
    <mergeCell ref="F29:H29"/>
    <mergeCell ref="F23:H23"/>
    <mergeCell ref="K23:K28"/>
    <mergeCell ref="F28:H28"/>
    <mergeCell ref="C23:E23"/>
    <mergeCell ref="C26:E26"/>
    <mergeCell ref="F9:H9"/>
    <mergeCell ref="K9:L9"/>
    <mergeCell ref="C12:E12"/>
    <mergeCell ref="F12:H12"/>
    <mergeCell ref="K12:L12"/>
    <mergeCell ref="C10:E10"/>
    <mergeCell ref="F10:H10"/>
    <mergeCell ref="K10:L10"/>
    <mergeCell ref="S13:S21"/>
    <mergeCell ref="C14:E14"/>
    <mergeCell ref="F14:H14"/>
    <mergeCell ref="K14:L14"/>
    <mergeCell ref="C15:E15"/>
    <mergeCell ref="F15:H15"/>
    <mergeCell ref="K15:L15"/>
    <mergeCell ref="C16:E16"/>
    <mergeCell ref="F16:H16"/>
    <mergeCell ref="K16:L16"/>
    <mergeCell ref="C20:E20"/>
    <mergeCell ref="F20:H20"/>
    <mergeCell ref="K20:L20"/>
    <mergeCell ref="C21:E21"/>
    <mergeCell ref="F21:H21"/>
    <mergeCell ref="K21:L21"/>
    <mergeCell ref="F26:H26"/>
    <mergeCell ref="C27:E27"/>
    <mergeCell ref="F27:H27"/>
    <mergeCell ref="C28:E28"/>
    <mergeCell ref="C33:E33"/>
    <mergeCell ref="F33:H33"/>
    <mergeCell ref="S30:S40"/>
    <mergeCell ref="C31:E31"/>
    <mergeCell ref="F31:H31"/>
    <mergeCell ref="C32:E32"/>
    <mergeCell ref="F32:H32"/>
    <mergeCell ref="S23:S28"/>
    <mergeCell ref="C24:E24"/>
    <mergeCell ref="F24:H24"/>
    <mergeCell ref="C25:E25"/>
    <mergeCell ref="F25:H25"/>
    <mergeCell ref="F30:H30"/>
    <mergeCell ref="K30:K34"/>
    <mergeCell ref="C30:E30"/>
    <mergeCell ref="C34:E34"/>
    <mergeCell ref="F34:H34"/>
    <mergeCell ref="F35:H35"/>
    <mergeCell ref="C37:E37"/>
    <mergeCell ref="K37:L37"/>
    <mergeCell ref="C38:E38"/>
    <mergeCell ref="K38:L38"/>
    <mergeCell ref="C39:E39"/>
    <mergeCell ref="K39:L39"/>
    <mergeCell ref="C40:E40"/>
    <mergeCell ref="K40:L40"/>
    <mergeCell ref="C42:E42"/>
    <mergeCell ref="K42:L42"/>
    <mergeCell ref="S43:S47"/>
    <mergeCell ref="C44:E44"/>
    <mergeCell ref="F44:H44"/>
    <mergeCell ref="K44:L44"/>
    <mergeCell ref="C45:E45"/>
    <mergeCell ref="F45:H45"/>
    <mergeCell ref="K45:L45"/>
    <mergeCell ref="C46:E46"/>
    <mergeCell ref="F46:H46"/>
    <mergeCell ref="K46:L46"/>
    <mergeCell ref="C47:E47"/>
    <mergeCell ref="F47:H47"/>
    <mergeCell ref="K47:L47"/>
    <mergeCell ref="C43:E43"/>
    <mergeCell ref="F43:H43"/>
    <mergeCell ref="K43:L43"/>
    <mergeCell ref="A59:A62"/>
    <mergeCell ref="C59:E59"/>
    <mergeCell ref="F59:H59"/>
    <mergeCell ref="K59:L59"/>
    <mergeCell ref="A49:A58"/>
    <mergeCell ref="C49:E49"/>
    <mergeCell ref="F49:H49"/>
    <mergeCell ref="C48:E48"/>
    <mergeCell ref="F48:H48"/>
    <mergeCell ref="K48:L48"/>
    <mergeCell ref="F53:H53"/>
    <mergeCell ref="C50:E50"/>
    <mergeCell ref="F50:H50"/>
    <mergeCell ref="K50:L50"/>
    <mergeCell ref="C51:E51"/>
    <mergeCell ref="F51:H51"/>
    <mergeCell ref="C54:E54"/>
    <mergeCell ref="F54:H54"/>
    <mergeCell ref="K53:L53"/>
    <mergeCell ref="K49:L49"/>
    <mergeCell ref="K54:L54"/>
    <mergeCell ref="C55:E55"/>
    <mergeCell ref="F55:H55"/>
    <mergeCell ref="K55:L55"/>
    <mergeCell ref="S59:S61"/>
    <mergeCell ref="C61:E61"/>
    <mergeCell ref="F61:H61"/>
    <mergeCell ref="K61:L61"/>
    <mergeCell ref="C62:E62"/>
    <mergeCell ref="F62:H62"/>
    <mergeCell ref="K62:L62"/>
    <mergeCell ref="K67:L67"/>
    <mergeCell ref="F56:H56"/>
    <mergeCell ref="K56:L56"/>
    <mergeCell ref="C57:E57"/>
    <mergeCell ref="F57:H57"/>
    <mergeCell ref="K57:L57"/>
    <mergeCell ref="C58:E58"/>
    <mergeCell ref="F58:H58"/>
    <mergeCell ref="K58:L58"/>
    <mergeCell ref="S49:S57"/>
    <mergeCell ref="K51:L51"/>
    <mergeCell ref="C52:E52"/>
    <mergeCell ref="F52:H52"/>
    <mergeCell ref="K52:L52"/>
    <mergeCell ref="C53:E53"/>
    <mergeCell ref="C56:E56"/>
    <mergeCell ref="A63:A64"/>
    <mergeCell ref="C63:P64"/>
    <mergeCell ref="Q63:Q64"/>
    <mergeCell ref="R63:R64"/>
    <mergeCell ref="A65:A66"/>
    <mergeCell ref="B65:I65"/>
    <mergeCell ref="J65:L65"/>
    <mergeCell ref="M65:N65"/>
    <mergeCell ref="O65:P65"/>
    <mergeCell ref="Q65:Q66"/>
    <mergeCell ref="C68:E68"/>
    <mergeCell ref="F68:H68"/>
    <mergeCell ref="K68:L68"/>
    <mergeCell ref="R68:S68"/>
    <mergeCell ref="R65:S67"/>
    <mergeCell ref="C66:E66"/>
    <mergeCell ref="F66:H66"/>
    <mergeCell ref="K66:L66"/>
    <mergeCell ref="C67:E67"/>
    <mergeCell ref="F67:H67"/>
  </mergeCells>
  <phoneticPr fontId="1"/>
  <printOptions horizontalCentered="1" verticalCentered="1"/>
  <pageMargins left="0.51181102362204722" right="0.51181102362204722" top="0" bottom="0" header="0.31496062992125984" footer="0.31496062992125984"/>
  <pageSetup paperSize="9" scale="92" orientation="portrait" r:id="rId1"/>
  <colBreaks count="1" manualBreakCount="1">
    <brk id="19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W233"/>
  <sheetViews>
    <sheetView view="pageBreakPreview" topLeftCell="A61" zoomScaleNormal="100" zoomScaleSheetLayoutView="100" workbookViewId="0">
      <selection activeCell="C78" sqref="C78"/>
    </sheetView>
  </sheetViews>
  <sheetFormatPr defaultColWidth="9" defaultRowHeight="13"/>
  <cols>
    <col min="1" max="1" width="4.6328125" style="5" customWidth="1"/>
    <col min="2" max="2" width="0" style="5" hidden="1" customWidth="1"/>
    <col min="3" max="3" width="6.7265625" style="5" customWidth="1"/>
    <col min="4" max="4" width="7.453125" style="5" hidden="1" customWidth="1"/>
    <col min="5" max="5" width="5.08984375" style="5" customWidth="1"/>
    <col min="6" max="6" width="4.7265625" style="5" customWidth="1"/>
    <col min="7" max="7" width="1.6328125" style="5" customWidth="1"/>
    <col min="8" max="8" width="8" style="5" customWidth="1"/>
    <col min="9" max="9" width="8.7265625" style="5" customWidth="1"/>
    <col min="10" max="10" width="6.6328125" style="5" customWidth="1"/>
    <col min="11" max="11" width="5.6328125" style="5" customWidth="1"/>
    <col min="12" max="12" width="5.08984375" style="5" customWidth="1"/>
    <col min="13" max="14" width="8.7265625" style="5" customWidth="1"/>
    <col min="15" max="15" width="7.6328125" style="5" customWidth="1"/>
    <col min="16" max="16" width="6.6328125" style="5" customWidth="1"/>
    <col min="17" max="17" width="4.6328125" style="5" customWidth="1"/>
    <col min="18" max="18" width="3.6328125" style="5" customWidth="1"/>
    <col min="19" max="19" width="4.6328125" style="8" customWidth="1"/>
    <col min="20" max="20" width="5.6328125" style="5" customWidth="1"/>
    <col min="21" max="16384" width="9" style="5"/>
  </cols>
  <sheetData>
    <row r="1" spans="1:20" ht="24.75" customHeight="1" thickBot="1">
      <c r="A1" s="1449" t="s">
        <v>336</v>
      </c>
      <c r="B1" s="1450"/>
      <c r="C1" s="1450"/>
      <c r="D1" s="1450"/>
      <c r="E1" s="1450"/>
      <c r="F1" s="1450"/>
      <c r="G1" s="1450"/>
      <c r="H1" s="1450"/>
      <c r="I1" s="1450"/>
      <c r="J1" s="1450"/>
      <c r="K1" s="1450"/>
      <c r="L1" s="1450"/>
      <c r="M1" s="1450"/>
      <c r="N1" s="70" t="s">
        <v>0</v>
      </c>
      <c r="O1" s="1451"/>
      <c r="P1" s="1452"/>
      <c r="Q1" s="1452"/>
      <c r="R1" s="1452"/>
      <c r="S1" s="1453"/>
      <c r="T1" s="71"/>
    </row>
    <row r="2" spans="1:20" s="6" customFormat="1" ht="11.15" customHeight="1">
      <c r="A2" s="1482" t="s">
        <v>1</v>
      </c>
      <c r="B2" s="1484" t="s">
        <v>2</v>
      </c>
      <c r="C2" s="1485"/>
      <c r="D2" s="1485"/>
      <c r="E2" s="1485"/>
      <c r="F2" s="1485"/>
      <c r="G2" s="1486"/>
      <c r="H2" s="1486"/>
      <c r="I2" s="1487"/>
      <c r="J2" s="1488" t="s">
        <v>19</v>
      </c>
      <c r="K2" s="1489"/>
      <c r="L2" s="1490"/>
      <c r="M2" s="1484" t="s">
        <v>17</v>
      </c>
      <c r="N2" s="1487"/>
      <c r="O2" s="1488" t="s">
        <v>3</v>
      </c>
      <c r="P2" s="1490"/>
      <c r="Q2" s="1484" t="s">
        <v>4</v>
      </c>
      <c r="R2" s="1486"/>
      <c r="S2" s="1487"/>
      <c r="T2" s="72"/>
    </row>
    <row r="3" spans="1:20" s="6" customFormat="1" ht="11.15" customHeight="1" thickBot="1">
      <c r="A3" s="1483"/>
      <c r="B3" s="398" t="s">
        <v>5</v>
      </c>
      <c r="C3" s="1480" t="s">
        <v>155</v>
      </c>
      <c r="D3" s="1491"/>
      <c r="E3" s="1492"/>
      <c r="F3" s="1480" t="s">
        <v>7</v>
      </c>
      <c r="G3" s="1491"/>
      <c r="H3" s="1492"/>
      <c r="I3" s="399" t="s">
        <v>9</v>
      </c>
      <c r="J3" s="398" t="s">
        <v>31</v>
      </c>
      <c r="K3" s="1480" t="s">
        <v>14</v>
      </c>
      <c r="L3" s="1481"/>
      <c r="M3" s="398" t="s">
        <v>27</v>
      </c>
      <c r="N3" s="399" t="s">
        <v>25</v>
      </c>
      <c r="O3" s="400" t="s">
        <v>27</v>
      </c>
      <c r="P3" s="399" t="s">
        <v>49</v>
      </c>
      <c r="Q3" s="398" t="s">
        <v>32</v>
      </c>
      <c r="R3" s="1480" t="s">
        <v>4</v>
      </c>
      <c r="S3" s="1481"/>
      <c r="T3" s="72"/>
    </row>
    <row r="4" spans="1:20" s="13" customFormat="1" ht="12" customHeight="1">
      <c r="A4" s="1410" t="s">
        <v>12</v>
      </c>
      <c r="B4" s="75"/>
      <c r="C4" s="1412"/>
      <c r="D4" s="1413"/>
      <c r="E4" s="1414"/>
      <c r="F4" s="1412"/>
      <c r="G4" s="1413"/>
      <c r="H4" s="1414"/>
      <c r="I4" s="76"/>
      <c r="J4" s="77"/>
      <c r="K4" s="1412"/>
      <c r="L4" s="1415"/>
      <c r="M4" s="77"/>
      <c r="N4" s="76"/>
      <c r="O4" s="441" t="s">
        <v>290</v>
      </c>
      <c r="P4" s="442"/>
      <c r="Q4" s="451">
        <v>2</v>
      </c>
      <c r="R4" s="418"/>
      <c r="S4" s="1493">
        <f>SUM(R4:R12)</f>
        <v>0</v>
      </c>
      <c r="T4" s="79"/>
    </row>
    <row r="5" spans="1:20" s="13" customFormat="1" ht="12" customHeight="1">
      <c r="A5" s="1411"/>
      <c r="B5" s="80"/>
      <c r="C5" s="1418"/>
      <c r="D5" s="1419"/>
      <c r="E5" s="1420"/>
      <c r="F5" s="1418"/>
      <c r="G5" s="1419"/>
      <c r="H5" s="1420"/>
      <c r="I5" s="16"/>
      <c r="J5" s="81"/>
      <c r="K5" s="1418"/>
      <c r="L5" s="1421"/>
      <c r="M5" s="81"/>
      <c r="N5" s="16"/>
      <c r="O5" s="443" t="s">
        <v>289</v>
      </c>
      <c r="P5" s="444"/>
      <c r="Q5" s="454">
        <v>2</v>
      </c>
      <c r="R5" s="419"/>
      <c r="S5" s="1494"/>
      <c r="T5" s="79"/>
    </row>
    <row r="6" spans="1:20" s="13" customFormat="1" ht="12" customHeight="1">
      <c r="A6" s="1411"/>
      <c r="B6" s="80"/>
      <c r="C6" s="1418"/>
      <c r="D6" s="1419"/>
      <c r="E6" s="1420"/>
      <c r="F6" s="1418"/>
      <c r="G6" s="1419"/>
      <c r="H6" s="1420"/>
      <c r="I6" s="16"/>
      <c r="J6" s="81"/>
      <c r="K6" s="1418"/>
      <c r="L6" s="1421"/>
      <c r="M6" s="81"/>
      <c r="N6" s="16"/>
      <c r="O6" s="443" t="s">
        <v>288</v>
      </c>
      <c r="P6" s="444"/>
      <c r="Q6" s="454">
        <v>2</v>
      </c>
      <c r="R6" s="419"/>
      <c r="S6" s="1494"/>
      <c r="T6" s="79"/>
    </row>
    <row r="7" spans="1:20" s="13" customFormat="1" ht="12" customHeight="1">
      <c r="A7" s="1411"/>
      <c r="B7" s="80"/>
      <c r="C7" s="113"/>
      <c r="D7" s="102"/>
      <c r="E7" s="114"/>
      <c r="F7" s="113"/>
      <c r="G7" s="102"/>
      <c r="H7" s="114"/>
      <c r="I7" s="16"/>
      <c r="J7" s="81"/>
      <c r="K7" s="113"/>
      <c r="L7" s="98"/>
      <c r="M7" s="81"/>
      <c r="N7" s="16"/>
      <c r="O7" s="443" t="s">
        <v>282</v>
      </c>
      <c r="P7" s="444"/>
      <c r="Q7" s="454">
        <v>2</v>
      </c>
      <c r="R7" s="419"/>
      <c r="S7" s="1494"/>
      <c r="T7" s="79"/>
    </row>
    <row r="8" spans="1:20" s="13" customFormat="1" ht="12" customHeight="1">
      <c r="A8" s="1411"/>
      <c r="B8" s="80"/>
      <c r="C8" s="1418"/>
      <c r="D8" s="1419"/>
      <c r="E8" s="1420"/>
      <c r="F8" s="1418"/>
      <c r="G8" s="1419"/>
      <c r="H8" s="1420"/>
      <c r="I8" s="16"/>
      <c r="J8" s="81"/>
      <c r="K8" s="1418"/>
      <c r="L8" s="1421"/>
      <c r="M8" s="81"/>
      <c r="N8" s="16"/>
      <c r="O8" s="443" t="s">
        <v>287</v>
      </c>
      <c r="P8" s="444"/>
      <c r="Q8" s="454">
        <v>2</v>
      </c>
      <c r="R8" s="419"/>
      <c r="S8" s="1494"/>
      <c r="T8" s="79"/>
    </row>
    <row r="9" spans="1:20" s="13" customFormat="1" ht="12" customHeight="1">
      <c r="A9" s="1411"/>
      <c r="B9" s="80"/>
      <c r="C9" s="1418"/>
      <c r="D9" s="1419"/>
      <c r="E9" s="1420"/>
      <c r="F9" s="1418"/>
      <c r="G9" s="1419"/>
      <c r="H9" s="1420"/>
      <c r="I9" s="16"/>
      <c r="J9" s="81"/>
      <c r="K9" s="1418"/>
      <c r="L9" s="1421"/>
      <c r="M9" s="81"/>
      <c r="N9" s="16"/>
      <c r="O9" s="443" t="s">
        <v>286</v>
      </c>
      <c r="P9" s="444"/>
      <c r="Q9" s="454">
        <v>2</v>
      </c>
      <c r="R9" s="419"/>
      <c r="S9" s="1494"/>
      <c r="T9" s="79"/>
    </row>
    <row r="10" spans="1:20" s="13" customFormat="1" ht="12" customHeight="1">
      <c r="A10" s="1411"/>
      <c r="B10" s="80"/>
      <c r="C10" s="1418"/>
      <c r="D10" s="1419"/>
      <c r="E10" s="1420"/>
      <c r="F10" s="1418"/>
      <c r="G10" s="1419"/>
      <c r="H10" s="1420"/>
      <c r="I10" s="16"/>
      <c r="J10" s="81"/>
      <c r="K10" s="1418"/>
      <c r="L10" s="1421"/>
      <c r="M10" s="81"/>
      <c r="N10" s="16"/>
      <c r="O10" s="443" t="s">
        <v>285</v>
      </c>
      <c r="P10" s="444"/>
      <c r="Q10" s="454">
        <v>2</v>
      </c>
      <c r="R10" s="419"/>
      <c r="S10" s="1494"/>
      <c r="T10" s="79"/>
    </row>
    <row r="11" spans="1:20" s="13" customFormat="1" ht="12" customHeight="1">
      <c r="A11" s="1411"/>
      <c r="B11" s="80"/>
      <c r="C11" s="1418"/>
      <c r="D11" s="1419"/>
      <c r="E11" s="1420"/>
      <c r="F11" s="1418"/>
      <c r="G11" s="1419"/>
      <c r="H11" s="1420"/>
      <c r="I11" s="16"/>
      <c r="J11" s="81"/>
      <c r="K11" s="1418"/>
      <c r="L11" s="1421"/>
      <c r="M11" s="81"/>
      <c r="N11" s="16"/>
      <c r="O11" s="443" t="s">
        <v>284</v>
      </c>
      <c r="P11" s="444"/>
      <c r="Q11" s="454">
        <v>2</v>
      </c>
      <c r="R11" s="419"/>
      <c r="S11" s="1494"/>
      <c r="T11" s="79"/>
    </row>
    <row r="12" spans="1:20" s="13" customFormat="1" ht="12" customHeight="1" thickBot="1">
      <c r="A12" s="1411"/>
      <c r="B12" s="80"/>
      <c r="C12" s="1436"/>
      <c r="D12" s="1437"/>
      <c r="E12" s="1438"/>
      <c r="F12" s="1436"/>
      <c r="G12" s="1437"/>
      <c r="H12" s="1438"/>
      <c r="I12" s="122"/>
      <c r="J12" s="123"/>
      <c r="K12" s="1436"/>
      <c r="L12" s="1439"/>
      <c r="M12" s="123"/>
      <c r="N12" s="122"/>
      <c r="O12" s="445" t="s">
        <v>335</v>
      </c>
      <c r="P12" s="446" t="s">
        <v>195</v>
      </c>
      <c r="Q12" s="469">
        <v>3</v>
      </c>
      <c r="R12" s="486"/>
      <c r="S12" s="414" t="str">
        <f>"/ "&amp;SUM(Q4:Q12)</f>
        <v>/ 19</v>
      </c>
      <c r="T12" s="79"/>
    </row>
    <row r="13" spans="1:20" s="13" customFormat="1" ht="12" customHeight="1" thickTop="1">
      <c r="A13" s="1411"/>
      <c r="B13" s="75"/>
      <c r="C13" s="1474"/>
      <c r="D13" s="1475"/>
      <c r="E13" s="1447"/>
      <c r="F13" s="1474"/>
      <c r="G13" s="1475"/>
      <c r="H13" s="1447"/>
      <c r="I13" s="130"/>
      <c r="J13" s="131"/>
      <c r="K13" s="1474"/>
      <c r="L13" s="1495"/>
      <c r="M13" s="131"/>
      <c r="N13" s="130"/>
      <c r="O13" s="447" t="s">
        <v>243</v>
      </c>
      <c r="P13" s="448"/>
      <c r="Q13" s="487">
        <v>2</v>
      </c>
      <c r="R13" s="426"/>
      <c r="S13" s="1494">
        <f>SUM(R13:R16)</f>
        <v>0</v>
      </c>
      <c r="T13" s="79"/>
    </row>
    <row r="14" spans="1:20" s="13" customFormat="1" ht="12" customHeight="1">
      <c r="A14" s="1411"/>
      <c r="B14" s="115"/>
      <c r="C14" s="113"/>
      <c r="D14" s="102"/>
      <c r="E14" s="114"/>
      <c r="F14" s="113"/>
      <c r="G14" s="102"/>
      <c r="H14" s="114"/>
      <c r="I14" s="16"/>
      <c r="J14" s="81"/>
      <c r="K14" s="113"/>
      <c r="L14" s="98"/>
      <c r="M14" s="81"/>
      <c r="N14" s="16"/>
      <c r="O14" s="443" t="s">
        <v>334</v>
      </c>
      <c r="P14" s="444"/>
      <c r="Q14" s="454">
        <v>1</v>
      </c>
      <c r="R14" s="419"/>
      <c r="S14" s="1494"/>
      <c r="T14" s="79"/>
    </row>
    <row r="15" spans="1:20" s="13" customFormat="1" ht="12" customHeight="1">
      <c r="A15" s="1411"/>
      <c r="B15" s="80"/>
      <c r="C15" s="1418"/>
      <c r="D15" s="1419"/>
      <c r="E15" s="1420"/>
      <c r="F15" s="1418"/>
      <c r="G15" s="1419"/>
      <c r="H15" s="1420"/>
      <c r="I15" s="16"/>
      <c r="J15" s="81"/>
      <c r="K15" s="1418"/>
      <c r="L15" s="1421"/>
      <c r="M15" s="81"/>
      <c r="N15" s="16"/>
      <c r="O15" s="443" t="s">
        <v>333</v>
      </c>
      <c r="P15" s="444"/>
      <c r="Q15" s="454">
        <v>1</v>
      </c>
      <c r="R15" s="419"/>
      <c r="S15" s="1494"/>
      <c r="T15" s="79"/>
    </row>
    <row r="16" spans="1:20" s="13" customFormat="1" ht="12" customHeight="1" thickBot="1">
      <c r="A16" s="1455"/>
      <c r="B16" s="80"/>
      <c r="C16" s="1456"/>
      <c r="D16" s="1457"/>
      <c r="E16" s="1458"/>
      <c r="F16" s="1496"/>
      <c r="G16" s="1497"/>
      <c r="H16" s="1498"/>
      <c r="I16" s="450"/>
      <c r="J16" s="401"/>
      <c r="K16" s="1496"/>
      <c r="L16" s="1499"/>
      <c r="M16" s="141"/>
      <c r="N16" s="143"/>
      <c r="O16" s="449" t="s">
        <v>332</v>
      </c>
      <c r="P16" s="450"/>
      <c r="Q16" s="401">
        <v>1</v>
      </c>
      <c r="R16" s="420"/>
      <c r="S16" s="413" t="str">
        <f>"/ "&amp;SUM(Q13:Q16)</f>
        <v>/ 5</v>
      </c>
      <c r="T16" s="79"/>
    </row>
    <row r="17" spans="1:20" s="13" customFormat="1" ht="12" customHeight="1">
      <c r="A17" s="1410" t="s">
        <v>20</v>
      </c>
      <c r="B17" s="75"/>
      <c r="C17" s="1412"/>
      <c r="D17" s="1413"/>
      <c r="E17" s="1414"/>
      <c r="F17" s="1500"/>
      <c r="G17" s="1500"/>
      <c r="H17" s="1501"/>
      <c r="I17" s="442"/>
      <c r="J17" s="451">
        <v>401</v>
      </c>
      <c r="K17" s="1502"/>
      <c r="L17" s="1503"/>
      <c r="M17" s="77"/>
      <c r="N17" s="76"/>
      <c r="O17" s="84"/>
      <c r="P17" s="76"/>
      <c r="Q17" s="451">
        <v>2</v>
      </c>
      <c r="R17" s="418"/>
      <c r="S17" s="1493">
        <f>SUM(R17:R28)</f>
        <v>0</v>
      </c>
      <c r="T17" s="79"/>
    </row>
    <row r="18" spans="1:20" s="13" customFormat="1" ht="12" customHeight="1">
      <c r="A18" s="1411"/>
      <c r="B18" s="85"/>
      <c r="C18" s="1476" t="s">
        <v>331</v>
      </c>
      <c r="D18" s="1419"/>
      <c r="E18" s="1420"/>
      <c r="F18" s="1504"/>
      <c r="G18" s="1504"/>
      <c r="H18" s="1505"/>
      <c r="I18" s="452"/>
      <c r="J18" s="453"/>
      <c r="K18" s="1506"/>
      <c r="L18" s="1507"/>
      <c r="M18" s="87"/>
      <c r="N18" s="86"/>
      <c r="O18" s="88"/>
      <c r="P18" s="86"/>
      <c r="Q18" s="453">
        <v>1</v>
      </c>
      <c r="R18" s="421"/>
      <c r="S18" s="1494"/>
      <c r="T18" s="79"/>
    </row>
    <row r="19" spans="1:20" s="13" customFormat="1" ht="12" customHeight="1">
      <c r="A19" s="1411"/>
      <c r="B19" s="85"/>
      <c r="C19" s="1476" t="s">
        <v>330</v>
      </c>
      <c r="D19" s="1419"/>
      <c r="E19" s="1420"/>
      <c r="F19" s="1504"/>
      <c r="G19" s="1504"/>
      <c r="H19" s="1505"/>
      <c r="I19" s="452"/>
      <c r="J19" s="453"/>
      <c r="K19" s="1506"/>
      <c r="L19" s="1507"/>
      <c r="M19" s="87"/>
      <c r="N19" s="86"/>
      <c r="O19" s="88"/>
      <c r="P19" s="86"/>
      <c r="Q19" s="453">
        <v>1</v>
      </c>
      <c r="R19" s="421"/>
      <c r="S19" s="1494"/>
      <c r="T19" s="79"/>
    </row>
    <row r="20" spans="1:20" s="13" customFormat="1" ht="12" customHeight="1">
      <c r="A20" s="1411"/>
      <c r="B20" s="85"/>
      <c r="C20" s="1476" t="s">
        <v>329</v>
      </c>
      <c r="D20" s="1419"/>
      <c r="E20" s="1420"/>
      <c r="F20" s="1504"/>
      <c r="G20" s="1504"/>
      <c r="H20" s="1505"/>
      <c r="I20" s="452"/>
      <c r="J20" s="453"/>
      <c r="K20" s="1506"/>
      <c r="L20" s="1507"/>
      <c r="M20" s="87"/>
      <c r="N20" s="86"/>
      <c r="O20" s="88"/>
      <c r="P20" s="86"/>
      <c r="Q20" s="453">
        <v>1</v>
      </c>
      <c r="R20" s="421"/>
      <c r="S20" s="1494"/>
      <c r="T20" s="79"/>
    </row>
    <row r="21" spans="1:20" s="13" customFormat="1" ht="12" customHeight="1">
      <c r="A21" s="1411"/>
      <c r="B21" s="85"/>
      <c r="C21" s="1476" t="s">
        <v>328</v>
      </c>
      <c r="D21" s="1419"/>
      <c r="E21" s="1420"/>
      <c r="F21" s="1504"/>
      <c r="G21" s="1504"/>
      <c r="H21" s="1505"/>
      <c r="I21" s="452"/>
      <c r="J21" s="453"/>
      <c r="K21" s="1506"/>
      <c r="L21" s="1507"/>
      <c r="M21" s="87"/>
      <c r="N21" s="86"/>
      <c r="O21" s="88"/>
      <c r="P21" s="86"/>
      <c r="Q21" s="453">
        <v>1</v>
      </c>
      <c r="R21" s="421"/>
      <c r="S21" s="1494"/>
      <c r="T21" s="79"/>
    </row>
    <row r="22" spans="1:20" s="13" customFormat="1" ht="12" customHeight="1">
      <c r="A22" s="1411"/>
      <c r="B22" s="85"/>
      <c r="C22" s="1476" t="s">
        <v>327</v>
      </c>
      <c r="D22" s="1419"/>
      <c r="E22" s="1420"/>
      <c r="F22" s="1504"/>
      <c r="G22" s="1504"/>
      <c r="H22" s="1505"/>
      <c r="I22" s="452"/>
      <c r="J22" s="453"/>
      <c r="K22" s="1506"/>
      <c r="L22" s="1507"/>
      <c r="M22" s="87"/>
      <c r="N22" s="86"/>
      <c r="O22" s="88"/>
      <c r="P22" s="86"/>
      <c r="Q22" s="453">
        <v>1</v>
      </c>
      <c r="R22" s="421"/>
      <c r="S22" s="1494"/>
      <c r="T22" s="79"/>
    </row>
    <row r="23" spans="1:20" s="13" customFormat="1" ht="12" customHeight="1">
      <c r="A23" s="1411"/>
      <c r="B23" s="85"/>
      <c r="C23" s="1476" t="s">
        <v>326</v>
      </c>
      <c r="D23" s="1419"/>
      <c r="E23" s="1420"/>
      <c r="F23" s="1504"/>
      <c r="G23" s="1504"/>
      <c r="H23" s="1505"/>
      <c r="I23" s="452"/>
      <c r="J23" s="453"/>
      <c r="K23" s="1506"/>
      <c r="L23" s="1507"/>
      <c r="M23" s="87"/>
      <c r="N23" s="86"/>
      <c r="O23" s="88"/>
      <c r="P23" s="86"/>
      <c r="Q23" s="453">
        <v>1</v>
      </c>
      <c r="R23" s="421"/>
      <c r="S23" s="1494"/>
      <c r="T23" s="79"/>
    </row>
    <row r="24" spans="1:20" s="13" customFormat="1" ht="12" customHeight="1">
      <c r="A24" s="1411"/>
      <c r="B24" s="85"/>
      <c r="C24" s="1476" t="s">
        <v>325</v>
      </c>
      <c r="D24" s="1419"/>
      <c r="E24" s="1420"/>
      <c r="F24" s="1504"/>
      <c r="G24" s="1504"/>
      <c r="H24" s="1505"/>
      <c r="I24" s="452"/>
      <c r="J24" s="453"/>
      <c r="K24" s="1506"/>
      <c r="L24" s="1507"/>
      <c r="M24" s="87"/>
      <c r="N24" s="86"/>
      <c r="O24" s="88"/>
      <c r="P24" s="86"/>
      <c r="Q24" s="453">
        <v>1</v>
      </c>
      <c r="R24" s="421"/>
      <c r="S24" s="1494"/>
      <c r="T24" s="79"/>
    </row>
    <row r="25" spans="1:20" s="13" customFormat="1" ht="12" customHeight="1">
      <c r="A25" s="1411"/>
      <c r="B25" s="85"/>
      <c r="C25" s="1476" t="s">
        <v>324</v>
      </c>
      <c r="D25" s="1419"/>
      <c r="E25" s="1420"/>
      <c r="F25" s="1504"/>
      <c r="G25" s="1504"/>
      <c r="H25" s="1505"/>
      <c r="I25" s="452"/>
      <c r="J25" s="453"/>
      <c r="K25" s="1506"/>
      <c r="L25" s="1507"/>
      <c r="M25" s="87"/>
      <c r="N25" s="86"/>
      <c r="O25" s="88"/>
      <c r="P25" s="86"/>
      <c r="Q25" s="453">
        <v>1</v>
      </c>
      <c r="R25" s="421"/>
      <c r="S25" s="1494"/>
      <c r="T25" s="79"/>
    </row>
    <row r="26" spans="1:20" s="13" customFormat="1" ht="12" customHeight="1">
      <c r="A26" s="1411"/>
      <c r="B26" s="85"/>
      <c r="C26" s="1476" t="s">
        <v>323</v>
      </c>
      <c r="D26" s="1419"/>
      <c r="E26" s="1420"/>
      <c r="F26" s="1504"/>
      <c r="G26" s="1504"/>
      <c r="H26" s="1505"/>
      <c r="I26" s="452"/>
      <c r="J26" s="453"/>
      <c r="K26" s="1506"/>
      <c r="L26" s="1507"/>
      <c r="M26" s="87"/>
      <c r="N26" s="86"/>
      <c r="O26" s="88"/>
      <c r="P26" s="86"/>
      <c r="Q26" s="453">
        <v>1</v>
      </c>
      <c r="R26" s="421"/>
      <c r="S26" s="1494"/>
      <c r="T26" s="79"/>
    </row>
    <row r="27" spans="1:20" s="13" customFormat="1" ht="12" customHeight="1">
      <c r="A27" s="1411"/>
      <c r="B27" s="85"/>
      <c r="C27" s="1476" t="s">
        <v>322</v>
      </c>
      <c r="D27" s="1419"/>
      <c r="E27" s="1420"/>
      <c r="F27" s="1504"/>
      <c r="G27" s="1504"/>
      <c r="H27" s="1505"/>
      <c r="I27" s="452"/>
      <c r="J27" s="453"/>
      <c r="K27" s="1506"/>
      <c r="L27" s="1507"/>
      <c r="M27" s="87"/>
      <c r="N27" s="86"/>
      <c r="O27" s="88"/>
      <c r="P27" s="86"/>
      <c r="Q27" s="453">
        <v>1</v>
      </c>
      <c r="R27" s="421"/>
      <c r="S27" s="1494"/>
      <c r="T27" s="79"/>
    </row>
    <row r="28" spans="1:20" s="13" customFormat="1" ht="12" customHeight="1" thickBot="1">
      <c r="A28" s="1411"/>
      <c r="B28" s="80"/>
      <c r="C28" s="1436"/>
      <c r="D28" s="1437"/>
      <c r="E28" s="1438"/>
      <c r="F28" s="1508" t="s">
        <v>321</v>
      </c>
      <c r="G28" s="1508"/>
      <c r="H28" s="1509"/>
      <c r="I28" s="444"/>
      <c r="J28" s="454"/>
      <c r="K28" s="1510"/>
      <c r="L28" s="1511"/>
      <c r="M28" s="81"/>
      <c r="N28" s="16"/>
      <c r="O28" s="18"/>
      <c r="P28" s="16"/>
      <c r="Q28" s="478">
        <v>1</v>
      </c>
      <c r="R28" s="419"/>
      <c r="S28" s="414" t="str">
        <f>"/ "&amp;SUM(Q17:Q28)</f>
        <v>/ 13</v>
      </c>
      <c r="T28" s="79"/>
    </row>
    <row r="29" spans="1:20" s="13" customFormat="1" ht="12" customHeight="1" thickTop="1" thickBot="1">
      <c r="A29" s="1411"/>
      <c r="B29" s="90"/>
      <c r="C29" s="1427"/>
      <c r="D29" s="1440"/>
      <c r="E29" s="1441"/>
      <c r="F29" s="1512"/>
      <c r="G29" s="1513"/>
      <c r="H29" s="1514"/>
      <c r="I29" s="455"/>
      <c r="J29" s="456"/>
      <c r="K29" s="1515" t="s">
        <v>15</v>
      </c>
      <c r="L29" s="457" t="s">
        <v>119</v>
      </c>
      <c r="M29" s="92"/>
      <c r="N29" s="94"/>
      <c r="O29" s="95"/>
      <c r="P29" s="91"/>
      <c r="Q29" s="456">
        <v>1</v>
      </c>
      <c r="R29" s="422"/>
      <c r="S29" s="1529">
        <f>SUM(R29:R38)</f>
        <v>0</v>
      </c>
      <c r="T29" s="79"/>
    </row>
    <row r="30" spans="1:20" s="13" customFormat="1" ht="12" customHeight="1" thickBot="1">
      <c r="A30" s="1411"/>
      <c r="B30" s="97"/>
      <c r="C30" s="1418"/>
      <c r="D30" s="1419"/>
      <c r="E30" s="1420"/>
      <c r="F30" s="1518"/>
      <c r="G30" s="1519"/>
      <c r="H30" s="1520"/>
      <c r="I30" s="444"/>
      <c r="J30" s="454"/>
      <c r="K30" s="1516"/>
      <c r="L30" s="458" t="s">
        <v>55</v>
      </c>
      <c r="M30" s="81"/>
      <c r="N30" s="99"/>
      <c r="O30" s="100"/>
      <c r="P30" s="16"/>
      <c r="Q30" s="454">
        <v>1</v>
      </c>
      <c r="R30" s="419"/>
      <c r="S30" s="1494"/>
      <c r="T30" s="79"/>
    </row>
    <row r="31" spans="1:20" s="13" customFormat="1" ht="12" customHeight="1">
      <c r="A31" s="1411"/>
      <c r="B31" s="75"/>
      <c r="C31" s="1418"/>
      <c r="D31" s="1419"/>
      <c r="E31" s="1420"/>
      <c r="F31" s="1518"/>
      <c r="G31" s="1519"/>
      <c r="H31" s="1520"/>
      <c r="I31" s="444"/>
      <c r="J31" s="454"/>
      <c r="K31" s="1516"/>
      <c r="L31" s="459" t="s">
        <v>108</v>
      </c>
      <c r="M31" s="81"/>
      <c r="N31" s="99"/>
      <c r="O31" s="101"/>
      <c r="P31" s="16"/>
      <c r="Q31" s="454">
        <v>1</v>
      </c>
      <c r="R31" s="419"/>
      <c r="S31" s="1494"/>
      <c r="T31" s="79"/>
    </row>
    <row r="32" spans="1:20" s="13" customFormat="1" ht="12" customHeight="1">
      <c r="A32" s="1411"/>
      <c r="B32" s="80"/>
      <c r="C32" s="1418"/>
      <c r="D32" s="1419"/>
      <c r="E32" s="1420"/>
      <c r="F32" s="1518"/>
      <c r="G32" s="1519"/>
      <c r="H32" s="1520"/>
      <c r="I32" s="444"/>
      <c r="J32" s="454"/>
      <c r="K32" s="1516"/>
      <c r="L32" s="459" t="s">
        <v>320</v>
      </c>
      <c r="M32" s="81"/>
      <c r="N32" s="99"/>
      <c r="O32" s="101"/>
      <c r="P32" s="16"/>
      <c r="Q32" s="454">
        <v>1</v>
      </c>
      <c r="R32" s="419"/>
      <c r="S32" s="1494"/>
      <c r="T32" s="79"/>
    </row>
    <row r="33" spans="1:23" s="13" customFormat="1" ht="12" customHeight="1">
      <c r="A33" s="1411"/>
      <c r="B33" s="80"/>
      <c r="C33" s="1418"/>
      <c r="D33" s="1419"/>
      <c r="E33" s="1420"/>
      <c r="F33" s="1518"/>
      <c r="G33" s="1519"/>
      <c r="H33" s="1520"/>
      <c r="I33" s="444"/>
      <c r="J33" s="454"/>
      <c r="K33" s="1516"/>
      <c r="L33" s="459" t="s">
        <v>319</v>
      </c>
      <c r="M33" s="81"/>
      <c r="N33" s="99"/>
      <c r="O33" s="101"/>
      <c r="P33" s="16"/>
      <c r="Q33" s="454">
        <v>1</v>
      </c>
      <c r="R33" s="419"/>
      <c r="S33" s="1494"/>
      <c r="T33" s="79"/>
    </row>
    <row r="34" spans="1:23" s="13" customFormat="1" ht="12" customHeight="1">
      <c r="A34" s="1411"/>
      <c r="B34" s="80"/>
      <c r="C34" s="1418"/>
      <c r="D34" s="1419"/>
      <c r="E34" s="1420"/>
      <c r="F34" s="1518"/>
      <c r="G34" s="1519"/>
      <c r="H34" s="1520"/>
      <c r="I34" s="444"/>
      <c r="J34" s="454"/>
      <c r="K34" s="1516"/>
      <c r="L34" s="459" t="s">
        <v>224</v>
      </c>
      <c r="M34" s="81"/>
      <c r="N34" s="99"/>
      <c r="O34" s="101"/>
      <c r="P34" s="16"/>
      <c r="Q34" s="454">
        <v>1</v>
      </c>
      <c r="R34" s="419"/>
      <c r="S34" s="1494"/>
      <c r="T34" s="79"/>
    </row>
    <row r="35" spans="1:23" s="13" customFormat="1" ht="12" customHeight="1">
      <c r="A35" s="1411"/>
      <c r="B35" s="80"/>
      <c r="C35" s="1418"/>
      <c r="D35" s="1419"/>
      <c r="E35" s="1420"/>
      <c r="F35" s="1518"/>
      <c r="G35" s="1519"/>
      <c r="H35" s="1520"/>
      <c r="I35" s="444"/>
      <c r="J35" s="454"/>
      <c r="K35" s="1516"/>
      <c r="L35" s="459" t="s">
        <v>220</v>
      </c>
      <c r="M35" s="81"/>
      <c r="N35" s="99"/>
      <c r="O35" s="101"/>
      <c r="P35" s="16"/>
      <c r="Q35" s="454">
        <v>1</v>
      </c>
      <c r="R35" s="419"/>
      <c r="S35" s="1494"/>
      <c r="T35" s="79"/>
    </row>
    <row r="36" spans="1:23" s="13" customFormat="1" ht="12" customHeight="1">
      <c r="A36" s="1411"/>
      <c r="B36" s="80"/>
      <c r="C36" s="1418"/>
      <c r="D36" s="1419"/>
      <c r="E36" s="1420"/>
      <c r="F36" s="1518"/>
      <c r="G36" s="1519"/>
      <c r="H36" s="1520"/>
      <c r="I36" s="444"/>
      <c r="J36" s="454"/>
      <c r="K36" s="1516"/>
      <c r="L36" s="459" t="s">
        <v>269</v>
      </c>
      <c r="M36" s="81"/>
      <c r="N36" s="99"/>
      <c r="O36" s="101"/>
      <c r="P36" s="16"/>
      <c r="Q36" s="454">
        <v>1</v>
      </c>
      <c r="R36" s="419"/>
      <c r="S36" s="1494"/>
      <c r="T36" s="79"/>
    </row>
    <row r="37" spans="1:23" s="13" customFormat="1" ht="12" customHeight="1">
      <c r="A37" s="1411"/>
      <c r="B37" s="80"/>
      <c r="C37" s="1418"/>
      <c r="D37" s="1419"/>
      <c r="E37" s="1420"/>
      <c r="F37" s="1518"/>
      <c r="G37" s="1519"/>
      <c r="H37" s="1520"/>
      <c r="I37" s="444"/>
      <c r="J37" s="454"/>
      <c r="K37" s="1517"/>
      <c r="L37" s="459" t="s">
        <v>68</v>
      </c>
      <c r="M37" s="81"/>
      <c r="N37" s="99"/>
      <c r="O37" s="101"/>
      <c r="P37" s="16"/>
      <c r="Q37" s="454">
        <v>1</v>
      </c>
      <c r="R37" s="419"/>
      <c r="S37" s="1494"/>
      <c r="T37" s="79"/>
    </row>
    <row r="38" spans="1:23" s="13" customFormat="1" ht="12" customHeight="1" thickBot="1">
      <c r="A38" s="1411"/>
      <c r="B38" s="80"/>
      <c r="C38" s="1436" t="s">
        <v>318</v>
      </c>
      <c r="D38" s="1437"/>
      <c r="E38" s="1438"/>
      <c r="F38" s="1510"/>
      <c r="G38" s="1508"/>
      <c r="H38" s="1509"/>
      <c r="I38" s="444"/>
      <c r="J38" s="454"/>
      <c r="K38" s="460"/>
      <c r="L38" s="459"/>
      <c r="M38" s="81"/>
      <c r="N38" s="99"/>
      <c r="O38" s="101"/>
      <c r="P38" s="16"/>
      <c r="Q38" s="454">
        <v>2</v>
      </c>
      <c r="R38" s="419"/>
      <c r="S38" s="415" t="str">
        <f>"/ "&amp;SUM(Q29:Q38)</f>
        <v>/ 11</v>
      </c>
      <c r="T38" s="79"/>
    </row>
    <row r="39" spans="1:23" s="13" customFormat="1" ht="12" customHeight="1" thickTop="1" thickBot="1">
      <c r="A39" s="1411"/>
      <c r="B39" s="107"/>
      <c r="C39" s="108"/>
      <c r="D39" s="93"/>
      <c r="E39" s="109"/>
      <c r="F39" s="461"/>
      <c r="G39" s="457"/>
      <c r="H39" s="462"/>
      <c r="I39" s="455"/>
      <c r="J39" s="456"/>
      <c r="K39" s="461" t="s">
        <v>15</v>
      </c>
      <c r="L39" s="455" t="s">
        <v>118</v>
      </c>
      <c r="M39" s="92"/>
      <c r="N39" s="110"/>
      <c r="O39" s="111"/>
      <c r="P39" s="112"/>
      <c r="Q39" s="456">
        <v>1</v>
      </c>
      <c r="R39" s="422"/>
      <c r="S39" s="1529">
        <f>SUM(R39:R45)</f>
        <v>0</v>
      </c>
      <c r="T39" s="79"/>
    </row>
    <row r="40" spans="1:23" s="13" customFormat="1" ht="12" customHeight="1" thickTop="1">
      <c r="A40" s="1411"/>
      <c r="B40" s="75"/>
      <c r="C40" s="113"/>
      <c r="D40" s="102"/>
      <c r="E40" s="114"/>
      <c r="F40" s="463"/>
      <c r="G40" s="459"/>
      <c r="H40" s="464"/>
      <c r="I40" s="444"/>
      <c r="J40" s="454"/>
      <c r="K40" s="463"/>
      <c r="L40" s="444" t="s">
        <v>317</v>
      </c>
      <c r="M40" s="81"/>
      <c r="N40" s="99"/>
      <c r="O40" s="100"/>
      <c r="P40" s="98"/>
      <c r="Q40" s="454">
        <v>1</v>
      </c>
      <c r="R40" s="419"/>
      <c r="S40" s="1494"/>
      <c r="T40" s="79"/>
      <c r="U40" s="14"/>
      <c r="V40" s="14"/>
      <c r="W40" s="14"/>
    </row>
    <row r="41" spans="1:23" s="13" customFormat="1" ht="12" customHeight="1">
      <c r="A41" s="1411"/>
      <c r="B41" s="115"/>
      <c r="C41" s="113"/>
      <c r="D41" s="102"/>
      <c r="E41" s="114"/>
      <c r="F41" s="463"/>
      <c r="G41" s="459"/>
      <c r="H41" s="464"/>
      <c r="I41" s="444"/>
      <c r="J41" s="454"/>
      <c r="K41" s="463"/>
      <c r="L41" s="444" t="s">
        <v>69</v>
      </c>
      <c r="M41" s="81"/>
      <c r="N41" s="99"/>
      <c r="O41" s="100"/>
      <c r="P41" s="98"/>
      <c r="Q41" s="454">
        <v>1</v>
      </c>
      <c r="R41" s="419"/>
      <c r="S41" s="1494"/>
      <c r="T41" s="79"/>
      <c r="U41" s="14"/>
      <c r="V41" s="14"/>
      <c r="W41" s="14"/>
    </row>
    <row r="42" spans="1:23" s="13" customFormat="1" ht="12" customHeight="1">
      <c r="A42" s="1411"/>
      <c r="B42" s="116"/>
      <c r="C42" s="113"/>
      <c r="D42" s="102"/>
      <c r="E42" s="114"/>
      <c r="F42" s="463"/>
      <c r="G42" s="459"/>
      <c r="H42" s="464"/>
      <c r="I42" s="444"/>
      <c r="J42" s="454"/>
      <c r="K42" s="463"/>
      <c r="L42" s="444" t="s">
        <v>117</v>
      </c>
      <c r="M42" s="81"/>
      <c r="N42" s="99"/>
      <c r="O42" s="100"/>
      <c r="P42" s="98"/>
      <c r="Q42" s="454">
        <v>1</v>
      </c>
      <c r="R42" s="419"/>
      <c r="S42" s="1494"/>
      <c r="T42" s="79"/>
      <c r="U42" s="14"/>
      <c r="V42" s="14"/>
      <c r="W42" s="14"/>
    </row>
    <row r="43" spans="1:23" s="13" customFormat="1" ht="12" customHeight="1">
      <c r="A43" s="1411"/>
      <c r="B43" s="103"/>
      <c r="C43" s="113"/>
      <c r="D43" s="102"/>
      <c r="E43" s="114"/>
      <c r="F43" s="463"/>
      <c r="G43" s="459"/>
      <c r="H43" s="464"/>
      <c r="I43" s="444"/>
      <c r="J43" s="454"/>
      <c r="K43" s="463"/>
      <c r="L43" s="444" t="s">
        <v>226</v>
      </c>
      <c r="M43" s="81"/>
      <c r="N43" s="99"/>
      <c r="O43" s="100"/>
      <c r="P43" s="98"/>
      <c r="Q43" s="454">
        <v>1</v>
      </c>
      <c r="R43" s="419"/>
      <c r="S43" s="1494"/>
      <c r="T43" s="79"/>
      <c r="U43" s="14"/>
      <c r="V43" s="17"/>
      <c r="W43" s="14"/>
    </row>
    <row r="44" spans="1:23" s="13" customFormat="1" ht="12" customHeight="1">
      <c r="A44" s="1411"/>
      <c r="B44" s="116"/>
      <c r="C44" s="113"/>
      <c r="D44" s="102"/>
      <c r="E44" s="114"/>
      <c r="F44" s="463"/>
      <c r="G44" s="459"/>
      <c r="H44" s="464"/>
      <c r="I44" s="444"/>
      <c r="J44" s="454"/>
      <c r="K44" s="463"/>
      <c r="L44" s="444" t="s">
        <v>70</v>
      </c>
      <c r="M44" s="81"/>
      <c r="N44" s="99"/>
      <c r="O44" s="100"/>
      <c r="P44" s="98"/>
      <c r="Q44" s="454">
        <v>1</v>
      </c>
      <c r="R44" s="419"/>
      <c r="S44" s="1494"/>
      <c r="T44" s="79"/>
      <c r="U44" s="14"/>
      <c r="V44" s="17"/>
      <c r="W44" s="14"/>
    </row>
    <row r="45" spans="1:23" s="13" customFormat="1" ht="12" customHeight="1" thickBot="1">
      <c r="A45" s="1411"/>
      <c r="B45" s="116"/>
      <c r="C45" s="1436" t="s">
        <v>316</v>
      </c>
      <c r="D45" s="1437"/>
      <c r="E45" s="1438"/>
      <c r="F45" s="465"/>
      <c r="G45" s="466"/>
      <c r="H45" s="467"/>
      <c r="I45" s="468"/>
      <c r="J45" s="469"/>
      <c r="K45" s="460"/>
      <c r="L45" s="466"/>
      <c r="M45" s="123"/>
      <c r="N45" s="125"/>
      <c r="O45" s="126"/>
      <c r="P45" s="122"/>
      <c r="Q45" s="469">
        <v>2</v>
      </c>
      <c r="R45" s="486"/>
      <c r="S45" s="414" t="str">
        <f>"/ "&amp;SUM(Q39:Q45)</f>
        <v>/ 8</v>
      </c>
      <c r="T45" s="79"/>
      <c r="U45" s="14"/>
      <c r="V45" s="14"/>
      <c r="W45" s="14"/>
    </row>
    <row r="46" spans="1:23" s="13" customFormat="1" ht="12" customHeight="1" thickTop="1">
      <c r="A46" s="1411"/>
      <c r="B46" s="116"/>
      <c r="C46" s="1442" t="s">
        <v>315</v>
      </c>
      <c r="D46" s="1443"/>
      <c r="E46" s="1444"/>
      <c r="F46" s="461"/>
      <c r="G46" s="457"/>
      <c r="H46" s="462"/>
      <c r="I46" s="455"/>
      <c r="J46" s="456"/>
      <c r="K46" s="470"/>
      <c r="L46" s="457"/>
      <c r="M46" s="92"/>
      <c r="N46" s="110"/>
      <c r="O46" s="127"/>
      <c r="P46" s="91"/>
      <c r="Q46" s="456">
        <v>1</v>
      </c>
      <c r="R46" s="422"/>
      <c r="S46" s="1529">
        <f>SUM(R46:R53)</f>
        <v>0</v>
      </c>
      <c r="T46" s="79"/>
      <c r="U46" s="14"/>
      <c r="V46" s="14"/>
      <c r="W46" s="14"/>
    </row>
    <row r="47" spans="1:23" s="13" customFormat="1" ht="12" customHeight="1">
      <c r="A47" s="1411"/>
      <c r="B47" s="103"/>
      <c r="C47" s="1442" t="s">
        <v>314</v>
      </c>
      <c r="D47" s="1443"/>
      <c r="E47" s="1444"/>
      <c r="F47" s="471"/>
      <c r="G47" s="472"/>
      <c r="H47" s="473"/>
      <c r="I47" s="452"/>
      <c r="J47" s="453"/>
      <c r="K47" s="471"/>
      <c r="L47" s="474"/>
      <c r="M47" s="87"/>
      <c r="N47" s="104"/>
      <c r="O47" s="128"/>
      <c r="P47" s="129"/>
      <c r="Q47" s="453">
        <v>1</v>
      </c>
      <c r="R47" s="421"/>
      <c r="S47" s="1494"/>
      <c r="T47" s="79"/>
      <c r="U47" s="14"/>
      <c r="V47" s="14"/>
      <c r="W47" s="14"/>
    </row>
    <row r="48" spans="1:23" s="13" customFormat="1" ht="12" customHeight="1">
      <c r="A48" s="1411"/>
      <c r="B48" s="103"/>
      <c r="C48" s="1442" t="s">
        <v>313</v>
      </c>
      <c r="D48" s="1443"/>
      <c r="E48" s="1444"/>
      <c r="F48" s="475"/>
      <c r="G48" s="472"/>
      <c r="H48" s="473"/>
      <c r="I48" s="452"/>
      <c r="J48" s="453"/>
      <c r="K48" s="463"/>
      <c r="L48" s="458"/>
      <c r="M48" s="87"/>
      <c r="N48" s="104"/>
      <c r="O48" s="105"/>
      <c r="P48" s="16"/>
      <c r="Q48" s="454">
        <v>1</v>
      </c>
      <c r="R48" s="419"/>
      <c r="S48" s="1494"/>
      <c r="T48" s="79"/>
      <c r="U48" s="14"/>
      <c r="V48" s="14"/>
      <c r="W48" s="14"/>
    </row>
    <row r="49" spans="1:23" s="13" customFormat="1" ht="12" customHeight="1">
      <c r="A49" s="1411"/>
      <c r="B49" s="103"/>
      <c r="C49" s="113"/>
      <c r="D49" s="102"/>
      <c r="E49" s="114"/>
      <c r="F49" s="476" t="s">
        <v>211</v>
      </c>
      <c r="G49" s="459"/>
      <c r="H49" s="477" t="s">
        <v>312</v>
      </c>
      <c r="I49" s="452"/>
      <c r="J49" s="453"/>
      <c r="K49" s="463"/>
      <c r="L49" s="458"/>
      <c r="M49" s="87"/>
      <c r="N49" s="86"/>
      <c r="O49" s="18"/>
      <c r="P49" s="16"/>
      <c r="Q49" s="454">
        <v>2</v>
      </c>
      <c r="R49" s="419"/>
      <c r="S49" s="1494"/>
      <c r="T49" s="79"/>
      <c r="U49" s="14"/>
      <c r="V49" s="14"/>
      <c r="W49" s="14"/>
    </row>
    <row r="50" spans="1:23" s="13" customFormat="1" ht="12" customHeight="1">
      <c r="A50" s="1411"/>
      <c r="B50" s="103"/>
      <c r="C50" s="113"/>
      <c r="D50" s="102"/>
      <c r="E50" s="114"/>
      <c r="F50" s="476" t="s">
        <v>264</v>
      </c>
      <c r="G50" s="459"/>
      <c r="H50" s="477" t="s">
        <v>311</v>
      </c>
      <c r="I50" s="452"/>
      <c r="J50" s="453"/>
      <c r="K50" s="463"/>
      <c r="L50" s="458"/>
      <c r="M50" s="87"/>
      <c r="N50" s="86"/>
      <c r="O50" s="18"/>
      <c r="P50" s="16"/>
      <c r="Q50" s="454">
        <v>2</v>
      </c>
      <c r="R50" s="419"/>
      <c r="S50" s="1494"/>
      <c r="T50" s="79"/>
      <c r="U50" s="14"/>
      <c r="V50" s="14"/>
      <c r="W50" s="14"/>
    </row>
    <row r="51" spans="1:23" s="13" customFormat="1" ht="12" customHeight="1">
      <c r="A51" s="1411"/>
      <c r="B51" s="103"/>
      <c r="C51" s="113"/>
      <c r="D51" s="102"/>
      <c r="E51" s="114"/>
      <c r="F51" s="476" t="s">
        <v>262</v>
      </c>
      <c r="G51" s="459"/>
      <c r="H51" s="477" t="s">
        <v>310</v>
      </c>
      <c r="I51" s="452"/>
      <c r="J51" s="453"/>
      <c r="K51" s="463"/>
      <c r="L51" s="458"/>
      <c r="M51" s="87"/>
      <c r="N51" s="86"/>
      <c r="O51" s="18"/>
      <c r="P51" s="16"/>
      <c r="Q51" s="453">
        <v>2</v>
      </c>
      <c r="R51" s="421"/>
      <c r="S51" s="1494"/>
      <c r="T51" s="79"/>
    </row>
    <row r="52" spans="1:23" s="13" customFormat="1" ht="12" customHeight="1">
      <c r="A52" s="1411"/>
      <c r="B52" s="103"/>
      <c r="C52" s="113"/>
      <c r="D52" s="102"/>
      <c r="E52" s="114"/>
      <c r="F52" s="476" t="s">
        <v>309</v>
      </c>
      <c r="G52" s="459"/>
      <c r="H52" s="477" t="s">
        <v>308</v>
      </c>
      <c r="I52" s="452"/>
      <c r="J52" s="453"/>
      <c r="K52" s="463"/>
      <c r="L52" s="458"/>
      <c r="M52" s="87"/>
      <c r="N52" s="86"/>
      <c r="O52" s="18"/>
      <c r="P52" s="16"/>
      <c r="Q52" s="453">
        <v>2</v>
      </c>
      <c r="R52" s="421"/>
      <c r="S52" s="1494"/>
      <c r="T52" s="79"/>
    </row>
    <row r="53" spans="1:23" s="13" customFormat="1" ht="12" customHeight="1" thickBot="1">
      <c r="A53" s="1411"/>
      <c r="B53" s="103"/>
      <c r="C53" s="113"/>
      <c r="D53" s="102"/>
      <c r="E53" s="114"/>
      <c r="F53" s="476" t="s">
        <v>307</v>
      </c>
      <c r="G53" s="459"/>
      <c r="H53" s="477" t="s">
        <v>306</v>
      </c>
      <c r="I53" s="452"/>
      <c r="J53" s="453"/>
      <c r="K53" s="463"/>
      <c r="L53" s="458"/>
      <c r="M53" s="87"/>
      <c r="N53" s="86"/>
      <c r="O53" s="18"/>
      <c r="P53" s="16"/>
      <c r="Q53" s="453">
        <v>2</v>
      </c>
      <c r="R53" s="421"/>
      <c r="S53" s="414" t="str">
        <f>"/ "&amp;SUM(Q46:Q53)</f>
        <v>/ 13</v>
      </c>
      <c r="T53" s="79"/>
    </row>
    <row r="54" spans="1:23" s="13" customFormat="1" ht="12" customHeight="1" thickTop="1">
      <c r="A54" s="1411"/>
      <c r="B54" s="103"/>
      <c r="C54" s="1427"/>
      <c r="D54" s="1440"/>
      <c r="E54" s="1441"/>
      <c r="F54" s="1427"/>
      <c r="G54" s="1440"/>
      <c r="H54" s="1441"/>
      <c r="I54" s="91" t="s">
        <v>305</v>
      </c>
      <c r="J54" s="92"/>
      <c r="K54" s="1427"/>
      <c r="L54" s="1428"/>
      <c r="M54" s="92"/>
      <c r="N54" s="91"/>
      <c r="O54" s="92"/>
      <c r="P54" s="112"/>
      <c r="Q54" s="456">
        <v>1</v>
      </c>
      <c r="R54" s="422"/>
      <c r="S54" s="1529">
        <f>SUM(R54:R61)</f>
        <v>0</v>
      </c>
      <c r="T54" s="79"/>
    </row>
    <row r="55" spans="1:23" s="13" customFormat="1" ht="12" customHeight="1">
      <c r="A55" s="1411"/>
      <c r="B55" s="103"/>
      <c r="C55" s="1393"/>
      <c r="D55" s="1394"/>
      <c r="E55" s="1395"/>
      <c r="F55" s="1418"/>
      <c r="G55" s="1419"/>
      <c r="H55" s="1420"/>
      <c r="I55" s="16" t="s">
        <v>304</v>
      </c>
      <c r="J55" s="81"/>
      <c r="K55" s="1418"/>
      <c r="L55" s="1421"/>
      <c r="M55" s="81"/>
      <c r="N55" s="16"/>
      <c r="O55" s="81"/>
      <c r="P55" s="98"/>
      <c r="Q55" s="454">
        <v>1</v>
      </c>
      <c r="R55" s="419"/>
      <c r="S55" s="1494"/>
      <c r="T55" s="79"/>
    </row>
    <row r="56" spans="1:23" s="13" customFormat="1" ht="12" customHeight="1">
      <c r="A56" s="1411"/>
      <c r="B56" s="103"/>
      <c r="C56" s="1442"/>
      <c r="D56" s="1443"/>
      <c r="E56" s="1444"/>
      <c r="F56" s="1418"/>
      <c r="G56" s="1419"/>
      <c r="H56" s="1420"/>
      <c r="I56" s="86" t="s">
        <v>303</v>
      </c>
      <c r="J56" s="87"/>
      <c r="K56" s="1418"/>
      <c r="L56" s="1421"/>
      <c r="M56" s="87"/>
      <c r="N56" s="86"/>
      <c r="O56" s="87"/>
      <c r="P56" s="129"/>
      <c r="Q56" s="453">
        <v>1</v>
      </c>
      <c r="R56" s="421"/>
      <c r="S56" s="1494"/>
      <c r="T56" s="79"/>
    </row>
    <row r="57" spans="1:23" s="13" customFormat="1" ht="12" customHeight="1">
      <c r="A57" s="1411"/>
      <c r="B57" s="103"/>
      <c r="C57" s="1418"/>
      <c r="D57" s="1419"/>
      <c r="E57" s="1420"/>
      <c r="F57" s="1418"/>
      <c r="G57" s="1419"/>
      <c r="H57" s="1420"/>
      <c r="I57" s="86" t="s">
        <v>302</v>
      </c>
      <c r="J57" s="81"/>
      <c r="K57" s="1418"/>
      <c r="L57" s="1421"/>
      <c r="M57" s="81"/>
      <c r="N57" s="16"/>
      <c r="O57" s="81"/>
      <c r="P57" s="98"/>
      <c r="Q57" s="454">
        <v>1</v>
      </c>
      <c r="R57" s="419"/>
      <c r="S57" s="1494"/>
      <c r="T57" s="79"/>
    </row>
    <row r="58" spans="1:23" s="13" customFormat="1" ht="12" customHeight="1">
      <c r="A58" s="1411"/>
      <c r="B58" s="103"/>
      <c r="C58" s="152"/>
      <c r="D58" s="150"/>
      <c r="E58" s="151"/>
      <c r="F58" s="113"/>
      <c r="G58" s="102"/>
      <c r="H58" s="114"/>
      <c r="I58" s="86" t="s">
        <v>301</v>
      </c>
      <c r="J58" s="87"/>
      <c r="K58" s="1418"/>
      <c r="L58" s="1421"/>
      <c r="M58" s="87"/>
      <c r="N58" s="86"/>
      <c r="O58" s="87"/>
      <c r="P58" s="129"/>
      <c r="Q58" s="453">
        <v>1</v>
      </c>
      <c r="R58" s="421"/>
      <c r="S58" s="1494"/>
      <c r="T58" s="79"/>
    </row>
    <row r="59" spans="1:23" s="13" customFormat="1" ht="12" customHeight="1">
      <c r="A59" s="1411"/>
      <c r="B59" s="103"/>
      <c r="C59" s="152"/>
      <c r="D59" s="150"/>
      <c r="E59" s="151"/>
      <c r="F59" s="113"/>
      <c r="G59" s="102"/>
      <c r="H59" s="114"/>
      <c r="I59" s="86" t="s">
        <v>300</v>
      </c>
      <c r="J59" s="87"/>
      <c r="K59" s="1418"/>
      <c r="L59" s="1421"/>
      <c r="M59" s="87"/>
      <c r="N59" s="86"/>
      <c r="O59" s="87"/>
      <c r="P59" s="129"/>
      <c r="Q59" s="453">
        <v>1</v>
      </c>
      <c r="R59" s="421"/>
      <c r="S59" s="1494"/>
      <c r="T59" s="79"/>
    </row>
    <row r="60" spans="1:23" s="13" customFormat="1" ht="12" customHeight="1">
      <c r="A60" s="1411"/>
      <c r="B60" s="103"/>
      <c r="C60" s="1442"/>
      <c r="D60" s="1443"/>
      <c r="E60" s="1444"/>
      <c r="F60" s="1418"/>
      <c r="G60" s="1419"/>
      <c r="H60" s="1420"/>
      <c r="I60" s="86" t="s">
        <v>299</v>
      </c>
      <c r="J60" s="87"/>
      <c r="K60" s="1418"/>
      <c r="L60" s="1421"/>
      <c r="M60" s="87"/>
      <c r="N60" s="86"/>
      <c r="O60" s="87"/>
      <c r="P60" s="129"/>
      <c r="Q60" s="453">
        <v>1</v>
      </c>
      <c r="R60" s="421"/>
      <c r="S60" s="1494"/>
      <c r="T60" s="79"/>
    </row>
    <row r="61" spans="1:23" s="13" customFormat="1" ht="12" customHeight="1" thickBot="1">
      <c r="A61" s="1455"/>
      <c r="B61" s="103"/>
      <c r="C61" s="1422"/>
      <c r="D61" s="1423"/>
      <c r="E61" s="1424"/>
      <c r="F61" s="1422"/>
      <c r="G61" s="1423"/>
      <c r="H61" s="1424"/>
      <c r="I61" s="86" t="s">
        <v>298</v>
      </c>
      <c r="J61" s="81"/>
      <c r="K61" s="1422"/>
      <c r="L61" s="1425"/>
      <c r="M61" s="81"/>
      <c r="N61" s="16"/>
      <c r="O61" s="81"/>
      <c r="P61" s="98"/>
      <c r="Q61" s="454">
        <v>1</v>
      </c>
      <c r="R61" s="419"/>
      <c r="S61" s="413" t="str">
        <f>"/ "&amp;SUM(Q54:Q61)</f>
        <v>/ 8</v>
      </c>
      <c r="T61" s="79"/>
    </row>
    <row r="62" spans="1:23" s="13" customFormat="1" ht="12" customHeight="1">
      <c r="A62" s="1410" t="s">
        <v>21</v>
      </c>
      <c r="B62" s="133"/>
      <c r="C62" s="1412"/>
      <c r="D62" s="1413"/>
      <c r="E62" s="1414"/>
      <c r="F62" s="1412"/>
      <c r="G62" s="1413"/>
      <c r="H62" s="1414"/>
      <c r="I62" s="76"/>
      <c r="J62" s="77"/>
      <c r="K62" s="1412"/>
      <c r="L62" s="1415"/>
      <c r="M62" s="451" t="s">
        <v>26</v>
      </c>
      <c r="N62" s="442"/>
      <c r="O62" s="77"/>
      <c r="P62" s="134"/>
      <c r="Q62" s="488">
        <v>2</v>
      </c>
      <c r="R62" s="418"/>
      <c r="S62" s="1493">
        <f>SUM(R62:R71)</f>
        <v>0</v>
      </c>
      <c r="T62" s="79"/>
    </row>
    <row r="63" spans="1:23" s="13" customFormat="1" ht="12" customHeight="1">
      <c r="A63" s="1411"/>
      <c r="B63" s="103"/>
      <c r="C63" s="1418"/>
      <c r="D63" s="1419"/>
      <c r="E63" s="1420"/>
      <c r="F63" s="1418"/>
      <c r="G63" s="1419"/>
      <c r="H63" s="1420"/>
      <c r="I63" s="16"/>
      <c r="J63" s="81"/>
      <c r="K63" s="1418"/>
      <c r="L63" s="1421"/>
      <c r="M63" s="454"/>
      <c r="N63" s="444" t="s">
        <v>297</v>
      </c>
      <c r="O63" s="81"/>
      <c r="P63" s="98"/>
      <c r="Q63" s="478">
        <v>2</v>
      </c>
      <c r="R63" s="419"/>
      <c r="S63" s="1494"/>
      <c r="T63" s="79"/>
    </row>
    <row r="64" spans="1:23" s="13" customFormat="1" ht="12" customHeight="1">
      <c r="A64" s="1411"/>
      <c r="B64" s="103"/>
      <c r="C64" s="1418"/>
      <c r="D64" s="1419"/>
      <c r="E64" s="1420"/>
      <c r="F64" s="1418"/>
      <c r="G64" s="1419"/>
      <c r="H64" s="1420"/>
      <c r="I64" s="16"/>
      <c r="J64" s="81"/>
      <c r="K64" s="1418"/>
      <c r="L64" s="1421"/>
      <c r="M64" s="454"/>
      <c r="N64" s="444" t="s">
        <v>296</v>
      </c>
      <c r="O64" s="81"/>
      <c r="P64" s="98"/>
      <c r="Q64" s="454">
        <v>2</v>
      </c>
      <c r="R64" s="419"/>
      <c r="S64" s="1494"/>
      <c r="T64" s="79"/>
    </row>
    <row r="65" spans="1:23" s="13" customFormat="1" ht="12" customHeight="1">
      <c r="A65" s="1411"/>
      <c r="B65" s="103"/>
      <c r="C65" s="1418"/>
      <c r="D65" s="1419"/>
      <c r="E65" s="1420"/>
      <c r="F65" s="1418"/>
      <c r="G65" s="1419"/>
      <c r="H65" s="1420"/>
      <c r="I65" s="16"/>
      <c r="J65" s="81"/>
      <c r="K65" s="1418"/>
      <c r="L65" s="1421"/>
      <c r="M65" s="454"/>
      <c r="N65" s="444" t="s">
        <v>295</v>
      </c>
      <c r="O65" s="81"/>
      <c r="P65" s="98"/>
      <c r="Q65" s="454">
        <v>2</v>
      </c>
      <c r="R65" s="419"/>
      <c r="S65" s="1494"/>
      <c r="T65" s="79"/>
    </row>
    <row r="66" spans="1:23" s="13" customFormat="1" ht="12" customHeight="1">
      <c r="A66" s="1411"/>
      <c r="B66" s="103"/>
      <c r="C66" s="1418"/>
      <c r="D66" s="1419"/>
      <c r="E66" s="1420"/>
      <c r="F66" s="1418"/>
      <c r="G66" s="1419"/>
      <c r="H66" s="1420"/>
      <c r="I66" s="16"/>
      <c r="J66" s="81"/>
      <c r="K66" s="1418"/>
      <c r="L66" s="1421"/>
      <c r="M66" s="478" t="s">
        <v>294</v>
      </c>
      <c r="N66" s="444"/>
      <c r="O66" s="81"/>
      <c r="P66" s="98"/>
      <c r="Q66" s="454">
        <v>2</v>
      </c>
      <c r="R66" s="419"/>
      <c r="S66" s="1494"/>
      <c r="T66" s="79"/>
    </row>
    <row r="67" spans="1:23" s="13" customFormat="1" ht="12" customHeight="1">
      <c r="A67" s="1411"/>
      <c r="B67" s="103"/>
      <c r="C67" s="1418"/>
      <c r="D67" s="1419"/>
      <c r="E67" s="1420"/>
      <c r="F67" s="1418"/>
      <c r="G67" s="1419"/>
      <c r="H67" s="1420"/>
      <c r="I67" s="16"/>
      <c r="J67" s="81"/>
      <c r="K67" s="1418"/>
      <c r="L67" s="1421"/>
      <c r="M67" s="453"/>
      <c r="N67" s="452" t="s">
        <v>293</v>
      </c>
      <c r="O67" s="81"/>
      <c r="P67" s="98"/>
      <c r="Q67" s="454">
        <v>2</v>
      </c>
      <c r="R67" s="419"/>
      <c r="S67" s="1494"/>
      <c r="T67" s="79"/>
    </row>
    <row r="68" spans="1:23" s="13" customFormat="1" ht="12" customHeight="1">
      <c r="A68" s="1411"/>
      <c r="B68" s="103"/>
      <c r="C68" s="1418"/>
      <c r="D68" s="1419"/>
      <c r="E68" s="1420"/>
      <c r="F68" s="1418"/>
      <c r="G68" s="1419"/>
      <c r="H68" s="1420"/>
      <c r="I68" s="16"/>
      <c r="J68" s="81"/>
      <c r="K68" s="1418"/>
      <c r="L68" s="1421"/>
      <c r="M68" s="454"/>
      <c r="N68" s="444" t="s">
        <v>246</v>
      </c>
      <c r="O68" s="81"/>
      <c r="P68" s="98"/>
      <c r="Q68" s="454">
        <v>2</v>
      </c>
      <c r="R68" s="419"/>
      <c r="S68" s="1494"/>
      <c r="T68" s="79"/>
    </row>
    <row r="69" spans="1:23" s="13" customFormat="1" ht="12" customHeight="1">
      <c r="A69" s="1411"/>
      <c r="B69" s="103"/>
      <c r="C69" s="1418"/>
      <c r="D69" s="1419"/>
      <c r="E69" s="1420"/>
      <c r="F69" s="1418"/>
      <c r="G69" s="1419"/>
      <c r="H69" s="1420"/>
      <c r="I69" s="16"/>
      <c r="J69" s="81"/>
      <c r="K69" s="1418"/>
      <c r="L69" s="1421"/>
      <c r="M69" s="479"/>
      <c r="N69" s="480" t="s">
        <v>242</v>
      </c>
      <c r="O69" s="81"/>
      <c r="P69" s="98"/>
      <c r="Q69" s="454">
        <v>2</v>
      </c>
      <c r="R69" s="419"/>
      <c r="S69" s="1494"/>
      <c r="T69" s="79"/>
    </row>
    <row r="70" spans="1:23" s="13" customFormat="1" ht="12" customHeight="1">
      <c r="A70" s="1411"/>
      <c r="B70" s="103"/>
      <c r="C70" s="1418"/>
      <c r="D70" s="1419"/>
      <c r="E70" s="1420"/>
      <c r="F70" s="1418"/>
      <c r="G70" s="1419"/>
      <c r="H70" s="1420"/>
      <c r="I70" s="16"/>
      <c r="J70" s="81"/>
      <c r="K70" s="1418"/>
      <c r="L70" s="1421"/>
      <c r="M70" s="454"/>
      <c r="N70" s="444" t="s">
        <v>292</v>
      </c>
      <c r="O70" s="81"/>
      <c r="P70" s="98"/>
      <c r="Q70" s="454">
        <v>2</v>
      </c>
      <c r="R70" s="419"/>
      <c r="S70" s="1494"/>
      <c r="T70" s="79"/>
    </row>
    <row r="71" spans="1:23" s="13" customFormat="1" ht="12" customHeight="1" thickBot="1">
      <c r="A71" s="1411"/>
      <c r="B71" s="103"/>
      <c r="C71" s="1422"/>
      <c r="D71" s="1423"/>
      <c r="E71" s="1424"/>
      <c r="F71" s="1422"/>
      <c r="G71" s="1423"/>
      <c r="H71" s="1424"/>
      <c r="I71" s="117"/>
      <c r="J71" s="118"/>
      <c r="K71" s="1422"/>
      <c r="L71" s="1425"/>
      <c r="M71" s="479"/>
      <c r="N71" s="480" t="s">
        <v>240</v>
      </c>
      <c r="O71" s="149"/>
      <c r="P71" s="164"/>
      <c r="Q71" s="479">
        <v>2</v>
      </c>
      <c r="R71" s="424"/>
      <c r="S71" s="415" t="str">
        <f>"/ "&amp;SUM(Q62:Q71)</f>
        <v>/ 20</v>
      </c>
      <c r="T71" s="79"/>
    </row>
    <row r="72" spans="1:23" s="13" customFormat="1" ht="11.15" customHeight="1">
      <c r="A72" s="1521" t="s">
        <v>81</v>
      </c>
      <c r="B72" s="481"/>
      <c r="C72" s="1523"/>
      <c r="D72" s="1524"/>
      <c r="E72" s="1524"/>
      <c r="F72" s="1524"/>
      <c r="G72" s="1524"/>
      <c r="H72" s="1524"/>
      <c r="I72" s="1524"/>
      <c r="J72" s="1524"/>
      <c r="K72" s="1524"/>
      <c r="L72" s="1524"/>
      <c r="M72" s="1524"/>
      <c r="N72" s="1524"/>
      <c r="O72" s="1524"/>
      <c r="P72" s="1525"/>
      <c r="Q72" s="1532">
        <v>3</v>
      </c>
      <c r="R72" s="1530"/>
      <c r="S72" s="416">
        <f>R72</f>
        <v>0</v>
      </c>
      <c r="T72" s="79"/>
    </row>
    <row r="73" spans="1:23" s="13" customFormat="1" ht="11.15" customHeight="1" thickBot="1">
      <c r="A73" s="1522"/>
      <c r="B73" s="482"/>
      <c r="C73" s="1526"/>
      <c r="D73" s="1527"/>
      <c r="E73" s="1527"/>
      <c r="F73" s="1527"/>
      <c r="G73" s="1527"/>
      <c r="H73" s="1527"/>
      <c r="I73" s="1527"/>
      <c r="J73" s="1527"/>
      <c r="K73" s="1527"/>
      <c r="L73" s="1527"/>
      <c r="M73" s="1527"/>
      <c r="N73" s="1527"/>
      <c r="O73" s="1527"/>
      <c r="P73" s="1528"/>
      <c r="Q73" s="1533"/>
      <c r="R73" s="1531"/>
      <c r="S73" s="417" t="str">
        <f>"/ "&amp;SUM(Q72)</f>
        <v>/ 3</v>
      </c>
      <c r="T73" s="137"/>
      <c r="U73" s="7"/>
      <c r="V73" s="6"/>
    </row>
    <row r="74" spans="1:23" ht="11.15" customHeight="1">
      <c r="A74" s="1482" t="s">
        <v>1</v>
      </c>
      <c r="B74" s="1488" t="s">
        <v>2</v>
      </c>
      <c r="C74" s="1489"/>
      <c r="D74" s="1489"/>
      <c r="E74" s="1489"/>
      <c r="F74" s="1489"/>
      <c r="G74" s="1489"/>
      <c r="H74" s="1489"/>
      <c r="I74" s="1490"/>
      <c r="J74" s="1488" t="s">
        <v>19</v>
      </c>
      <c r="K74" s="1489"/>
      <c r="L74" s="1490"/>
      <c r="M74" s="1488" t="s">
        <v>17</v>
      </c>
      <c r="N74" s="1490"/>
      <c r="O74" s="1488" t="s">
        <v>3</v>
      </c>
      <c r="P74" s="1490"/>
      <c r="Q74" s="1542" t="s">
        <v>81</v>
      </c>
      <c r="R74" s="1521">
        <f>SUM(S4,S17,S29,S39,S46,S54,S62,S72,S13)</f>
        <v>0</v>
      </c>
      <c r="S74" s="1544"/>
      <c r="T74" s="71"/>
    </row>
    <row r="75" spans="1:23" ht="11.15" customHeight="1" thickBot="1">
      <c r="A75" s="1483"/>
      <c r="B75" s="398" t="s">
        <v>5</v>
      </c>
      <c r="C75" s="1480" t="s">
        <v>155</v>
      </c>
      <c r="D75" s="1491"/>
      <c r="E75" s="1492"/>
      <c r="F75" s="1480" t="s">
        <v>7</v>
      </c>
      <c r="G75" s="1491"/>
      <c r="H75" s="1492"/>
      <c r="I75" s="399" t="s">
        <v>9</v>
      </c>
      <c r="J75" s="398" t="s">
        <v>31</v>
      </c>
      <c r="K75" s="1480" t="s">
        <v>14</v>
      </c>
      <c r="L75" s="1481"/>
      <c r="M75" s="398" t="s">
        <v>27</v>
      </c>
      <c r="N75" s="399" t="s">
        <v>25</v>
      </c>
      <c r="O75" s="400" t="s">
        <v>27</v>
      </c>
      <c r="P75" s="399" t="s">
        <v>49</v>
      </c>
      <c r="Q75" s="1543"/>
      <c r="R75" s="1545"/>
      <c r="S75" s="1546"/>
      <c r="T75" s="71"/>
    </row>
    <row r="76" spans="1:23" s="13" customFormat="1" ht="13" customHeight="1">
      <c r="A76" s="401" t="s">
        <v>32</v>
      </c>
      <c r="B76" s="483"/>
      <c r="C76" s="1536">
        <f>SUM(Q18:Q27,Q38,Q45:Q48)</f>
        <v>17</v>
      </c>
      <c r="D76" s="1537"/>
      <c r="E76" s="1538"/>
      <c r="F76" s="1539">
        <f>SUM(Q28,Q49:Q53)</f>
        <v>11</v>
      </c>
      <c r="G76" s="1537"/>
      <c r="H76" s="1538"/>
      <c r="I76" s="450">
        <f>SUM(Q54:Q61)</f>
        <v>8</v>
      </c>
      <c r="J76" s="401">
        <f>SUM(Q17)</f>
        <v>2</v>
      </c>
      <c r="K76" s="1539">
        <f>SUM(Q29:Q37,Q39:Q44)</f>
        <v>15</v>
      </c>
      <c r="L76" s="1540"/>
      <c r="M76" s="401">
        <f>SUM(Q66,Q62)</f>
        <v>4</v>
      </c>
      <c r="N76" s="450">
        <f>SUM(Q63:Q65,Q67:Q71)</f>
        <v>16</v>
      </c>
      <c r="O76" s="401">
        <f>SUM(Q13:Q16,Q4:Q11)</f>
        <v>21</v>
      </c>
      <c r="P76" s="450">
        <f>Q12</f>
        <v>3</v>
      </c>
      <c r="Q76" s="484">
        <f>Q72</f>
        <v>3</v>
      </c>
      <c r="R76" s="1545"/>
      <c r="S76" s="1546"/>
      <c r="T76" s="72"/>
      <c r="U76" s="6"/>
      <c r="W76" s="6"/>
    </row>
    <row r="77" spans="1:23" s="13" customFormat="1" ht="13" customHeight="1" thickBot="1">
      <c r="A77" s="398" t="s">
        <v>4</v>
      </c>
      <c r="B77" s="485"/>
      <c r="C77" s="1541">
        <f>SUM(R18:R27,R38,R45:R48)</f>
        <v>0</v>
      </c>
      <c r="D77" s="1491"/>
      <c r="E77" s="1492"/>
      <c r="F77" s="1480">
        <f>SUM(R28,R49:R53)</f>
        <v>0</v>
      </c>
      <c r="G77" s="1491"/>
      <c r="H77" s="1492"/>
      <c r="I77" s="399">
        <f>SUM(R54:R61)</f>
        <v>0</v>
      </c>
      <c r="J77" s="398">
        <f>SUM(R17)</f>
        <v>0</v>
      </c>
      <c r="K77" s="1480">
        <f>SUM(R29:R37,R39:R44)</f>
        <v>0</v>
      </c>
      <c r="L77" s="1481"/>
      <c r="M77" s="398">
        <f>SUM(R62,R66)</f>
        <v>0</v>
      </c>
      <c r="N77" s="399">
        <f>SUM(R63:R65,R67:R71)</f>
        <v>0</v>
      </c>
      <c r="O77" s="398">
        <f>SUM(R13:R16,R4:R11)</f>
        <v>0</v>
      </c>
      <c r="P77" s="399">
        <f>SUM(R12)</f>
        <v>0</v>
      </c>
      <c r="Q77" s="398">
        <f>R72</f>
        <v>0</v>
      </c>
      <c r="R77" s="1534" t="str">
        <f>"/ "&amp;SUM(Q4:Q73)</f>
        <v>/ 100</v>
      </c>
      <c r="S77" s="1535"/>
      <c r="T77" s="72"/>
      <c r="U77" s="6"/>
      <c r="W77" s="6"/>
    </row>
    <row r="78" spans="1:23" ht="11.15" customHeight="1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146"/>
      <c r="T78" s="71"/>
    </row>
    <row r="79" spans="1:23" ht="11.15" customHeight="1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146"/>
      <c r="T79" s="71"/>
    </row>
    <row r="80" spans="1:23" ht="14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147"/>
      <c r="R80" s="72"/>
      <c r="S80" s="148"/>
      <c r="T80" s="71"/>
    </row>
    <row r="81" spans="1:20" ht="14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2"/>
      <c r="R81" s="72"/>
      <c r="S81" s="148"/>
      <c r="T81" s="71"/>
    </row>
    <row r="82" spans="1:20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146"/>
      <c r="T82" s="71"/>
    </row>
    <row r="83" spans="1:20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146"/>
      <c r="T83" s="71"/>
    </row>
    <row r="84" spans="1:20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146"/>
      <c r="T84" s="71"/>
    </row>
    <row r="85" spans="1:20">
      <c r="A85" s="71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146"/>
      <c r="T85" s="71"/>
    </row>
    <row r="86" spans="1:20">
      <c r="A86" s="71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146"/>
      <c r="T86" s="71"/>
    </row>
    <row r="87" spans="1:20">
      <c r="A87" s="71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146"/>
      <c r="T87" s="71"/>
    </row>
    <row r="88" spans="1:20">
      <c r="A88" s="71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146"/>
      <c r="T88" s="71"/>
    </row>
    <row r="89" spans="1:20">
      <c r="A89" s="71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146"/>
      <c r="T89" s="71"/>
    </row>
    <row r="90" spans="1:20">
      <c r="A90" s="71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146"/>
      <c r="T90" s="71"/>
    </row>
    <row r="91" spans="1:20">
      <c r="A91" s="71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146"/>
      <c r="T91" s="71"/>
    </row>
    <row r="92" spans="1:20">
      <c r="A92" s="71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146"/>
      <c r="T92" s="71"/>
    </row>
    <row r="93" spans="1:20">
      <c r="A93" s="71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146"/>
      <c r="T93" s="71"/>
    </row>
    <row r="94" spans="1:20">
      <c r="A94" s="71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146"/>
      <c r="T94" s="71"/>
    </row>
    <row r="95" spans="1:20">
      <c r="A95" s="71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146"/>
      <c r="T95" s="71"/>
    </row>
    <row r="96" spans="1:20">
      <c r="A96" s="71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146"/>
      <c r="T96" s="71"/>
    </row>
    <row r="97" spans="1:20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146"/>
      <c r="T97" s="71"/>
    </row>
    <row r="98" spans="1:20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146"/>
      <c r="T98" s="71"/>
    </row>
    <row r="99" spans="1:20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146"/>
      <c r="T99" s="71"/>
    </row>
    <row r="100" spans="1:20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146"/>
      <c r="T100" s="71"/>
    </row>
    <row r="101" spans="1:20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146"/>
      <c r="T101" s="71"/>
    </row>
    <row r="102" spans="1:20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146"/>
      <c r="T102" s="71"/>
    </row>
    <row r="103" spans="1:20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146"/>
      <c r="T103" s="71"/>
    </row>
    <row r="104" spans="1:20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146"/>
      <c r="T104" s="71"/>
    </row>
    <row r="105" spans="1:20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146"/>
      <c r="T105" s="71"/>
    </row>
    <row r="106" spans="1:20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146"/>
      <c r="T106" s="71"/>
    </row>
    <row r="107" spans="1:20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146"/>
      <c r="T107" s="71"/>
    </row>
    <row r="108" spans="1:20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146"/>
      <c r="T108" s="71"/>
    </row>
    <row r="109" spans="1:20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146"/>
      <c r="T109" s="71"/>
    </row>
    <row r="110" spans="1:20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146"/>
      <c r="T110" s="71"/>
    </row>
    <row r="111" spans="1:20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146"/>
      <c r="T111" s="71"/>
    </row>
    <row r="112" spans="1:20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146"/>
      <c r="T112" s="71"/>
    </row>
    <row r="113" spans="1:20">
      <c r="A113" s="71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146"/>
      <c r="T113" s="71"/>
    </row>
    <row r="114" spans="1:20">
      <c r="A114" s="71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146"/>
      <c r="T114" s="71"/>
    </row>
    <row r="115" spans="1:20">
      <c r="A115" s="71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146"/>
      <c r="T115" s="71"/>
    </row>
    <row r="116" spans="1:20">
      <c r="A116" s="71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146"/>
      <c r="T116" s="71"/>
    </row>
    <row r="117" spans="1:20">
      <c r="A117" s="71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146"/>
      <c r="T117" s="71"/>
    </row>
    <row r="118" spans="1:20">
      <c r="A118" s="71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146"/>
      <c r="T118" s="71"/>
    </row>
    <row r="119" spans="1:20">
      <c r="A119" s="71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146"/>
      <c r="T119" s="71"/>
    </row>
    <row r="120" spans="1:20">
      <c r="A120" s="71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146"/>
      <c r="T120" s="71"/>
    </row>
    <row r="121" spans="1:20">
      <c r="A121" s="71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146"/>
      <c r="T121" s="71"/>
    </row>
    <row r="122" spans="1:20">
      <c r="A122" s="71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146"/>
      <c r="T122" s="71"/>
    </row>
    <row r="123" spans="1:20">
      <c r="A123" s="71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146"/>
      <c r="T123" s="71"/>
    </row>
    <row r="124" spans="1:20">
      <c r="A124" s="71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146"/>
      <c r="T124" s="71"/>
    </row>
    <row r="125" spans="1:20">
      <c r="A125" s="71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146"/>
      <c r="T125" s="71"/>
    </row>
    <row r="126" spans="1:20">
      <c r="A126" s="71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146"/>
      <c r="T126" s="71"/>
    </row>
    <row r="127" spans="1:20">
      <c r="A127" s="71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146"/>
      <c r="T127" s="71"/>
    </row>
    <row r="128" spans="1:20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146"/>
      <c r="T128" s="71"/>
    </row>
    <row r="129" spans="1:20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146"/>
      <c r="T129" s="71"/>
    </row>
    <row r="130" spans="1:20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146"/>
      <c r="T130" s="71"/>
    </row>
    <row r="131" spans="1:20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146"/>
      <c r="T131" s="71"/>
    </row>
    <row r="132" spans="1:20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146"/>
      <c r="T132" s="71"/>
    </row>
    <row r="133" spans="1:20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146"/>
      <c r="T133" s="71"/>
    </row>
    <row r="134" spans="1:20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146"/>
      <c r="T134" s="71"/>
    </row>
    <row r="135" spans="1:20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146"/>
      <c r="T135" s="71"/>
    </row>
    <row r="136" spans="1:20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  <c r="Q136" s="71"/>
      <c r="R136" s="71"/>
      <c r="S136" s="146"/>
      <c r="T136" s="71"/>
    </row>
    <row r="137" spans="1:20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  <c r="S137" s="146"/>
      <c r="T137" s="71"/>
    </row>
    <row r="138" spans="1:20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146"/>
      <c r="T138" s="71"/>
    </row>
    <row r="139" spans="1:20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  <c r="S139" s="146"/>
      <c r="T139" s="71"/>
    </row>
    <row r="140" spans="1:20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71"/>
      <c r="S140" s="146"/>
      <c r="T140" s="71"/>
    </row>
    <row r="141" spans="1:20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71"/>
      <c r="S141" s="146"/>
      <c r="T141" s="71"/>
    </row>
    <row r="142" spans="1:20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146"/>
      <c r="T142" s="71"/>
    </row>
    <row r="143" spans="1:20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146"/>
      <c r="T143" s="71"/>
    </row>
    <row r="144" spans="1:20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  <c r="Q144" s="71"/>
      <c r="R144" s="71"/>
      <c r="S144" s="146"/>
      <c r="T144" s="71"/>
    </row>
    <row r="145" spans="1:20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71"/>
      <c r="S145" s="146"/>
      <c r="T145" s="71"/>
    </row>
    <row r="146" spans="1:20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146"/>
      <c r="T146" s="71"/>
    </row>
    <row r="147" spans="1:20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71"/>
      <c r="S147" s="146"/>
      <c r="T147" s="71"/>
    </row>
    <row r="148" spans="1:20">
      <c r="A148" s="71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146"/>
      <c r="T148" s="71"/>
    </row>
    <row r="149" spans="1:20">
      <c r="A149" s="71"/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  <c r="Q149" s="71"/>
      <c r="R149" s="71"/>
      <c r="S149" s="146"/>
      <c r="T149" s="71"/>
    </row>
    <row r="150" spans="1:20">
      <c r="A150" s="71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71"/>
      <c r="S150" s="146"/>
      <c r="T150" s="71"/>
    </row>
    <row r="151" spans="1:20">
      <c r="A151" s="71"/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146"/>
      <c r="T151" s="71"/>
    </row>
    <row r="152" spans="1:20">
      <c r="A152" s="71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  <c r="S152" s="146"/>
      <c r="T152" s="71"/>
    </row>
    <row r="153" spans="1:20">
      <c r="A153" s="71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  <c r="Q153" s="71"/>
      <c r="R153" s="71"/>
      <c r="S153" s="146"/>
      <c r="T153" s="71"/>
    </row>
    <row r="154" spans="1:20">
      <c r="A154" s="71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146"/>
      <c r="T154" s="71"/>
    </row>
    <row r="155" spans="1:20">
      <c r="A155" s="71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146"/>
      <c r="T155" s="71"/>
    </row>
    <row r="156" spans="1:20">
      <c r="A156" s="71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71"/>
      <c r="S156" s="146"/>
      <c r="T156" s="71"/>
    </row>
    <row r="157" spans="1:20">
      <c r="A157" s="71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  <c r="Q157" s="71"/>
      <c r="R157" s="71"/>
      <c r="S157" s="146"/>
      <c r="T157" s="71"/>
    </row>
    <row r="158" spans="1:20">
      <c r="A158" s="71"/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  <c r="Q158" s="71"/>
      <c r="R158" s="71"/>
      <c r="S158" s="146"/>
      <c r="T158" s="71"/>
    </row>
    <row r="159" spans="1:20">
      <c r="A159" s="71"/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1"/>
      <c r="S159" s="146"/>
      <c r="T159" s="71"/>
    </row>
    <row r="160" spans="1:20">
      <c r="A160" s="71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146"/>
      <c r="T160" s="71"/>
    </row>
    <row r="161" spans="1:20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146"/>
      <c r="T161" s="71"/>
    </row>
    <row r="162" spans="1:20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  <c r="Q162" s="71"/>
      <c r="R162" s="71"/>
      <c r="S162" s="146"/>
      <c r="T162" s="71"/>
    </row>
    <row r="163" spans="1:20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146"/>
      <c r="T163" s="71"/>
    </row>
    <row r="164" spans="1:20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146"/>
      <c r="T164" s="71"/>
    </row>
    <row r="165" spans="1:20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71"/>
      <c r="S165" s="146"/>
      <c r="T165" s="71"/>
    </row>
    <row r="166" spans="1:20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146"/>
      <c r="T166" s="71"/>
    </row>
    <row r="167" spans="1:20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146"/>
      <c r="T167" s="71"/>
    </row>
    <row r="168" spans="1:20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146"/>
      <c r="T168" s="71"/>
    </row>
    <row r="169" spans="1:20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146"/>
      <c r="T169" s="71"/>
    </row>
    <row r="170" spans="1:20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146"/>
      <c r="T170" s="71"/>
    </row>
    <row r="171" spans="1:20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146"/>
      <c r="T171" s="71"/>
    </row>
    <row r="172" spans="1:20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146"/>
      <c r="T172" s="71"/>
    </row>
    <row r="173" spans="1:20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146"/>
      <c r="T173" s="71"/>
    </row>
    <row r="174" spans="1:20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146"/>
      <c r="T174" s="71"/>
    </row>
    <row r="175" spans="1:20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146"/>
      <c r="T175" s="71"/>
    </row>
    <row r="176" spans="1:20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71"/>
      <c r="S176" s="146"/>
      <c r="T176" s="71"/>
    </row>
    <row r="177" spans="1:20">
      <c r="A177" s="71"/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71"/>
      <c r="S177" s="146"/>
      <c r="T177" s="71"/>
    </row>
    <row r="178" spans="1:20">
      <c r="A178" s="71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146"/>
      <c r="T178" s="71"/>
    </row>
    <row r="179" spans="1:20">
      <c r="A179" s="71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146"/>
      <c r="T179" s="71"/>
    </row>
    <row r="180" spans="1:20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146"/>
      <c r="T180" s="71"/>
    </row>
    <row r="181" spans="1:20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146"/>
      <c r="T181" s="71"/>
    </row>
    <row r="182" spans="1:20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71"/>
      <c r="S182" s="146"/>
      <c r="T182" s="71"/>
    </row>
    <row r="183" spans="1:20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146"/>
      <c r="T183" s="71"/>
    </row>
    <row r="184" spans="1:20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146"/>
      <c r="T184" s="71"/>
    </row>
    <row r="185" spans="1:20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146"/>
      <c r="T185" s="71"/>
    </row>
    <row r="186" spans="1:20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146"/>
      <c r="T186" s="71"/>
    </row>
    <row r="187" spans="1:20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146"/>
      <c r="T187" s="71"/>
    </row>
    <row r="188" spans="1:20">
      <c r="A188" s="71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146"/>
      <c r="T188" s="71"/>
    </row>
    <row r="189" spans="1:20">
      <c r="A189" s="71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146"/>
      <c r="T189" s="71"/>
    </row>
    <row r="190" spans="1:20">
      <c r="A190" s="71"/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  <c r="S190" s="146"/>
      <c r="T190" s="71"/>
    </row>
    <row r="191" spans="1:20">
      <c r="A191" s="71"/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71"/>
      <c r="S191" s="146"/>
      <c r="T191" s="71"/>
    </row>
    <row r="192" spans="1:20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  <c r="S192" s="146"/>
      <c r="T192" s="71"/>
    </row>
    <row r="193" spans="1:20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146"/>
      <c r="T193" s="71"/>
    </row>
    <row r="194" spans="1:20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146"/>
      <c r="T194" s="71"/>
    </row>
    <row r="195" spans="1:20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146"/>
      <c r="T195" s="71"/>
    </row>
    <row r="196" spans="1:20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146"/>
      <c r="T196" s="71"/>
    </row>
    <row r="197" spans="1:20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  <c r="S197" s="146"/>
      <c r="T197" s="71"/>
    </row>
    <row r="198" spans="1:20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146"/>
      <c r="T198" s="71"/>
    </row>
    <row r="199" spans="1:20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146"/>
      <c r="T199" s="71"/>
    </row>
    <row r="200" spans="1:20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  <c r="Q200" s="71"/>
      <c r="R200" s="71"/>
      <c r="S200" s="146"/>
      <c r="T200" s="71"/>
    </row>
    <row r="201" spans="1:20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146"/>
      <c r="T201" s="71"/>
    </row>
    <row r="202" spans="1:20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  <c r="Q202" s="71"/>
      <c r="R202" s="71"/>
      <c r="S202" s="146"/>
      <c r="T202" s="71"/>
    </row>
    <row r="203" spans="1:20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71"/>
      <c r="S203" s="146"/>
      <c r="T203" s="71"/>
    </row>
    <row r="204" spans="1:20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  <c r="S204" s="146"/>
      <c r="T204" s="71"/>
    </row>
    <row r="205" spans="1:20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  <c r="Q205" s="71"/>
      <c r="R205" s="71"/>
      <c r="S205" s="146"/>
      <c r="T205" s="71"/>
    </row>
    <row r="206" spans="1:20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146"/>
      <c r="T206" s="71"/>
    </row>
    <row r="207" spans="1:20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  <c r="S207" s="146"/>
      <c r="T207" s="71"/>
    </row>
    <row r="208" spans="1:20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1"/>
      <c r="S208" s="146"/>
      <c r="T208" s="71"/>
    </row>
    <row r="209" spans="1:20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  <c r="S209" s="146"/>
      <c r="T209" s="71"/>
    </row>
    <row r="210" spans="1:20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146"/>
      <c r="T210" s="71"/>
    </row>
    <row r="211" spans="1:20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  <c r="P211" s="71"/>
      <c r="Q211" s="71"/>
      <c r="R211" s="71"/>
      <c r="S211" s="146"/>
      <c r="T211" s="71"/>
    </row>
    <row r="212" spans="1:20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  <c r="P212" s="71"/>
      <c r="Q212" s="71"/>
      <c r="R212" s="71"/>
      <c r="S212" s="146"/>
      <c r="T212" s="71"/>
    </row>
    <row r="213" spans="1:20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71"/>
      <c r="O213" s="71"/>
      <c r="P213" s="71"/>
      <c r="Q213" s="71"/>
      <c r="R213" s="71"/>
      <c r="S213" s="146"/>
      <c r="T213" s="71"/>
    </row>
    <row r="214" spans="1:20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71"/>
      <c r="O214" s="71"/>
      <c r="P214" s="71"/>
      <c r="Q214" s="71"/>
      <c r="R214" s="71"/>
      <c r="S214" s="146"/>
      <c r="T214" s="71"/>
    </row>
    <row r="215" spans="1:20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1"/>
      <c r="O215" s="71"/>
      <c r="P215" s="71"/>
      <c r="Q215" s="71"/>
      <c r="R215" s="71"/>
      <c r="S215" s="146"/>
      <c r="T215" s="71"/>
    </row>
    <row r="216" spans="1:20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  <c r="P216" s="71"/>
      <c r="Q216" s="71"/>
      <c r="R216" s="71"/>
      <c r="S216" s="146"/>
      <c r="T216" s="71"/>
    </row>
    <row r="217" spans="1:20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  <c r="L217" s="71"/>
      <c r="M217" s="71"/>
      <c r="N217" s="71"/>
      <c r="O217" s="71"/>
      <c r="P217" s="71"/>
      <c r="Q217" s="71"/>
      <c r="R217" s="71"/>
      <c r="S217" s="146"/>
      <c r="T217" s="71"/>
    </row>
    <row r="218" spans="1:20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1"/>
      <c r="P218" s="71"/>
      <c r="Q218" s="71"/>
      <c r="R218" s="71"/>
      <c r="S218" s="146"/>
      <c r="T218" s="71"/>
    </row>
    <row r="219" spans="1:20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  <c r="L219" s="71"/>
      <c r="M219" s="71"/>
      <c r="N219" s="71"/>
      <c r="O219" s="71"/>
      <c r="P219" s="71"/>
      <c r="Q219" s="71"/>
      <c r="R219" s="71"/>
      <c r="S219" s="146"/>
      <c r="T219" s="71"/>
    </row>
    <row r="220" spans="1:20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1"/>
      <c r="P220" s="71"/>
      <c r="Q220" s="71"/>
      <c r="R220" s="71"/>
      <c r="S220" s="146"/>
      <c r="T220" s="71"/>
    </row>
    <row r="221" spans="1:20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71"/>
      <c r="P221" s="71"/>
      <c r="Q221" s="71"/>
      <c r="R221" s="71"/>
      <c r="S221" s="146"/>
      <c r="T221" s="71"/>
    </row>
    <row r="222" spans="1:20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  <c r="L222" s="71"/>
      <c r="M222" s="71"/>
      <c r="N222" s="71"/>
      <c r="O222" s="71"/>
      <c r="P222" s="71"/>
      <c r="Q222" s="71"/>
      <c r="R222" s="71"/>
      <c r="S222" s="146"/>
      <c r="T222" s="71"/>
    </row>
    <row r="223" spans="1:20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  <c r="L223" s="71"/>
      <c r="M223" s="71"/>
      <c r="N223" s="71"/>
      <c r="O223" s="71"/>
      <c r="P223" s="71"/>
      <c r="Q223" s="71"/>
      <c r="R223" s="71"/>
      <c r="S223" s="146"/>
      <c r="T223" s="71"/>
    </row>
    <row r="224" spans="1:20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  <c r="L224" s="71"/>
      <c r="M224" s="71"/>
      <c r="N224" s="71"/>
      <c r="O224" s="71"/>
      <c r="P224" s="71"/>
      <c r="Q224" s="71"/>
      <c r="R224" s="71"/>
      <c r="S224" s="146"/>
      <c r="T224" s="71"/>
    </row>
    <row r="225" spans="1:20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  <c r="L225" s="71"/>
      <c r="M225" s="71"/>
      <c r="N225" s="71"/>
      <c r="O225" s="71"/>
      <c r="P225" s="71"/>
      <c r="Q225" s="71"/>
      <c r="R225" s="71"/>
      <c r="S225" s="146"/>
      <c r="T225" s="71"/>
    </row>
    <row r="226" spans="1:20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  <c r="O226" s="71"/>
      <c r="P226" s="71"/>
      <c r="Q226" s="71"/>
      <c r="R226" s="71"/>
      <c r="S226" s="146"/>
      <c r="T226" s="71"/>
    </row>
    <row r="227" spans="1:20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  <c r="L227" s="71"/>
      <c r="M227" s="71"/>
      <c r="N227" s="71"/>
      <c r="O227" s="71"/>
      <c r="P227" s="71"/>
      <c r="Q227" s="71"/>
      <c r="R227" s="71"/>
      <c r="S227" s="146"/>
      <c r="T227" s="71"/>
    </row>
    <row r="228" spans="1:20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  <c r="L228" s="71"/>
      <c r="M228" s="71"/>
      <c r="N228" s="71"/>
      <c r="O228" s="71"/>
      <c r="P228" s="71"/>
      <c r="Q228" s="71"/>
      <c r="R228" s="71"/>
      <c r="S228" s="146"/>
      <c r="T228" s="71"/>
    </row>
    <row r="229" spans="1:20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  <c r="L229" s="71"/>
      <c r="M229" s="71"/>
      <c r="N229" s="71"/>
      <c r="O229" s="71"/>
      <c r="P229" s="71"/>
      <c r="Q229" s="71"/>
      <c r="R229" s="71"/>
      <c r="S229" s="146"/>
      <c r="T229" s="71"/>
    </row>
    <row r="230" spans="1:20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  <c r="L230" s="71"/>
      <c r="M230" s="71"/>
      <c r="N230" s="71"/>
      <c r="O230" s="71"/>
      <c r="P230" s="71"/>
      <c r="Q230" s="71"/>
      <c r="R230" s="71"/>
      <c r="S230" s="146"/>
      <c r="T230" s="71"/>
    </row>
    <row r="231" spans="1:20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  <c r="L231" s="71"/>
      <c r="M231" s="71"/>
      <c r="N231" s="71"/>
      <c r="O231" s="71"/>
      <c r="P231" s="71"/>
      <c r="Q231" s="71"/>
      <c r="R231" s="71"/>
      <c r="S231" s="146"/>
      <c r="T231" s="71"/>
    </row>
    <row r="232" spans="1:20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  <c r="L232" s="71"/>
      <c r="M232" s="71"/>
      <c r="N232" s="71"/>
      <c r="O232" s="71"/>
      <c r="P232" s="71"/>
      <c r="Q232" s="71"/>
      <c r="R232" s="71"/>
      <c r="S232" s="146"/>
      <c r="T232" s="71"/>
    </row>
    <row r="233" spans="1:20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  <c r="L233" s="71"/>
      <c r="M233" s="71"/>
      <c r="N233" s="71"/>
      <c r="O233" s="71"/>
      <c r="P233" s="71"/>
      <c r="Q233" s="71"/>
      <c r="R233" s="71"/>
      <c r="S233" s="146"/>
      <c r="T233" s="71"/>
    </row>
  </sheetData>
  <mergeCells count="188">
    <mergeCell ref="R72:R73"/>
    <mergeCell ref="Q72:Q73"/>
    <mergeCell ref="R77:S77"/>
    <mergeCell ref="K75:L75"/>
    <mergeCell ref="C76:E76"/>
    <mergeCell ref="F76:H76"/>
    <mergeCell ref="K76:L76"/>
    <mergeCell ref="C77:E77"/>
    <mergeCell ref="F77:H77"/>
    <mergeCell ref="K77:L77"/>
    <mergeCell ref="M74:N74"/>
    <mergeCell ref="O74:P74"/>
    <mergeCell ref="Q74:Q75"/>
    <mergeCell ref="R74:S76"/>
    <mergeCell ref="C75:E75"/>
    <mergeCell ref="F75:H75"/>
    <mergeCell ref="F71:H71"/>
    <mergeCell ref="K71:L71"/>
    <mergeCell ref="K64:L64"/>
    <mergeCell ref="C65:E65"/>
    <mergeCell ref="A74:A75"/>
    <mergeCell ref="B74:I74"/>
    <mergeCell ref="J74:L74"/>
    <mergeCell ref="A62:A71"/>
    <mergeCell ref="C62:E62"/>
    <mergeCell ref="F62:H62"/>
    <mergeCell ref="K62:L62"/>
    <mergeCell ref="F65:H65"/>
    <mergeCell ref="K65:L65"/>
    <mergeCell ref="C66:E66"/>
    <mergeCell ref="F66:H66"/>
    <mergeCell ref="K66:L66"/>
    <mergeCell ref="C71:E71"/>
    <mergeCell ref="C69:E69"/>
    <mergeCell ref="F69:H69"/>
    <mergeCell ref="K69:L69"/>
    <mergeCell ref="C70:E70"/>
    <mergeCell ref="F70:H70"/>
    <mergeCell ref="K70:L70"/>
    <mergeCell ref="C67:E67"/>
    <mergeCell ref="F67:H67"/>
    <mergeCell ref="K67:L67"/>
    <mergeCell ref="C68:E68"/>
    <mergeCell ref="F68:H68"/>
    <mergeCell ref="K68:L68"/>
    <mergeCell ref="K58:L58"/>
    <mergeCell ref="K59:L59"/>
    <mergeCell ref="C60:E60"/>
    <mergeCell ref="F60:H60"/>
    <mergeCell ref="K60:L60"/>
    <mergeCell ref="C61:E61"/>
    <mergeCell ref="F61:H61"/>
    <mergeCell ref="K61:L61"/>
    <mergeCell ref="A72:A73"/>
    <mergeCell ref="C72:P73"/>
    <mergeCell ref="F35:H35"/>
    <mergeCell ref="C36:E36"/>
    <mergeCell ref="S62:S70"/>
    <mergeCell ref="C63:E63"/>
    <mergeCell ref="F63:H63"/>
    <mergeCell ref="K63:L63"/>
    <mergeCell ref="C64:E64"/>
    <mergeCell ref="F64:H64"/>
    <mergeCell ref="K56:L56"/>
    <mergeCell ref="C57:E57"/>
    <mergeCell ref="F57:H57"/>
    <mergeCell ref="K57:L57"/>
    <mergeCell ref="C45:E45"/>
    <mergeCell ref="C46:E46"/>
    <mergeCell ref="S39:S44"/>
    <mergeCell ref="S29:S37"/>
    <mergeCell ref="C30:E30"/>
    <mergeCell ref="F30:H30"/>
    <mergeCell ref="C31:E31"/>
    <mergeCell ref="F31:H31"/>
    <mergeCell ref="S46:S52"/>
    <mergeCell ref="S54:S60"/>
    <mergeCell ref="F36:H36"/>
    <mergeCell ref="C37:E37"/>
    <mergeCell ref="F32:H32"/>
    <mergeCell ref="C33:E33"/>
    <mergeCell ref="F33:H33"/>
    <mergeCell ref="C34:E34"/>
    <mergeCell ref="F55:H55"/>
    <mergeCell ref="K55:L55"/>
    <mergeCell ref="F37:H37"/>
    <mergeCell ref="C38:E38"/>
    <mergeCell ref="F38:H38"/>
    <mergeCell ref="C32:E32"/>
    <mergeCell ref="C47:E47"/>
    <mergeCell ref="C48:E48"/>
    <mergeCell ref="C54:E54"/>
    <mergeCell ref="F54:H54"/>
    <mergeCell ref="K54:L54"/>
    <mergeCell ref="C55:E55"/>
    <mergeCell ref="S17:S27"/>
    <mergeCell ref="C18:E18"/>
    <mergeCell ref="F18:H18"/>
    <mergeCell ref="K18:L18"/>
    <mergeCell ref="C19:E19"/>
    <mergeCell ref="F19:H19"/>
    <mergeCell ref="K19:L19"/>
    <mergeCell ref="C20:E20"/>
    <mergeCell ref="F20:H20"/>
    <mergeCell ref="K20:L20"/>
    <mergeCell ref="C22:E22"/>
    <mergeCell ref="F22:H22"/>
    <mergeCell ref="K22:L22"/>
    <mergeCell ref="C23:E23"/>
    <mergeCell ref="F23:H23"/>
    <mergeCell ref="K23:L23"/>
    <mergeCell ref="C24:E24"/>
    <mergeCell ref="F24:H24"/>
    <mergeCell ref="K24:L24"/>
    <mergeCell ref="C25:E25"/>
    <mergeCell ref="F25:H25"/>
    <mergeCell ref="K25:L25"/>
    <mergeCell ref="C26:E26"/>
    <mergeCell ref="F26:H26"/>
    <mergeCell ref="C16:E16"/>
    <mergeCell ref="F16:H16"/>
    <mergeCell ref="K16:L16"/>
    <mergeCell ref="A17:A61"/>
    <mergeCell ref="C17:E17"/>
    <mergeCell ref="F17:H17"/>
    <mergeCell ref="K17:L17"/>
    <mergeCell ref="C21:E21"/>
    <mergeCell ref="F21:H21"/>
    <mergeCell ref="K21:L21"/>
    <mergeCell ref="C56:E56"/>
    <mergeCell ref="F56:H56"/>
    <mergeCell ref="K26:L26"/>
    <mergeCell ref="C27:E27"/>
    <mergeCell ref="F27:H27"/>
    <mergeCell ref="K27:L27"/>
    <mergeCell ref="C28:E28"/>
    <mergeCell ref="F28:H28"/>
    <mergeCell ref="K28:L28"/>
    <mergeCell ref="C29:E29"/>
    <mergeCell ref="F29:H29"/>
    <mergeCell ref="K29:K37"/>
    <mergeCell ref="F34:H34"/>
    <mergeCell ref="C35:E35"/>
    <mergeCell ref="C11:E11"/>
    <mergeCell ref="F11:H11"/>
    <mergeCell ref="K11:L11"/>
    <mergeCell ref="C12:E12"/>
    <mergeCell ref="F12:H12"/>
    <mergeCell ref="K12:L12"/>
    <mergeCell ref="C13:E13"/>
    <mergeCell ref="F13:H13"/>
    <mergeCell ref="K13:L13"/>
    <mergeCell ref="A4:A16"/>
    <mergeCell ref="C4:E4"/>
    <mergeCell ref="F4:H4"/>
    <mergeCell ref="K4:L4"/>
    <mergeCell ref="S4:S11"/>
    <mergeCell ref="C5:E5"/>
    <mergeCell ref="F5:H5"/>
    <mergeCell ref="K5:L5"/>
    <mergeCell ref="S13:S15"/>
    <mergeCell ref="C15:E15"/>
    <mergeCell ref="F15:H15"/>
    <mergeCell ref="K15:L15"/>
    <mergeCell ref="C6:E6"/>
    <mergeCell ref="F6:H6"/>
    <mergeCell ref="K6:L6"/>
    <mergeCell ref="C8:E8"/>
    <mergeCell ref="F8:H8"/>
    <mergeCell ref="K8:L8"/>
    <mergeCell ref="C9:E9"/>
    <mergeCell ref="F9:H9"/>
    <mergeCell ref="K9:L9"/>
    <mergeCell ref="C10:E10"/>
    <mergeCell ref="F10:H10"/>
    <mergeCell ref="K10:L10"/>
    <mergeCell ref="A1:M1"/>
    <mergeCell ref="O1:S1"/>
    <mergeCell ref="A2:A3"/>
    <mergeCell ref="B2:I2"/>
    <mergeCell ref="J2:L2"/>
    <mergeCell ref="M2:N2"/>
    <mergeCell ref="O2:P2"/>
    <mergeCell ref="Q2:S2"/>
    <mergeCell ref="C3:E3"/>
    <mergeCell ref="F3:H3"/>
    <mergeCell ref="K3:L3"/>
    <mergeCell ref="R3:S3"/>
  </mergeCells>
  <phoneticPr fontId="1"/>
  <printOptions horizontalCentered="1" verticalCentered="1"/>
  <pageMargins left="0.51181102362204722" right="0.51181102362204722" top="0" bottom="0" header="0.31496062992125984" footer="0.31496062992125984"/>
  <pageSetup paperSize="9" scale="9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W233"/>
  <sheetViews>
    <sheetView view="pageBreakPreview" topLeftCell="A55" zoomScaleNormal="100" zoomScaleSheetLayoutView="100" workbookViewId="0">
      <selection activeCell="T65" sqref="T65:V73"/>
    </sheetView>
  </sheetViews>
  <sheetFormatPr defaultColWidth="9" defaultRowHeight="13"/>
  <cols>
    <col min="1" max="1" width="4.6328125" style="5" customWidth="1"/>
    <col min="2" max="2" width="0" style="5" hidden="1" customWidth="1"/>
    <col min="3" max="3" width="6.6328125" style="5" customWidth="1"/>
    <col min="4" max="4" width="7.453125" style="5" hidden="1" customWidth="1"/>
    <col min="5" max="5" width="5.08984375" style="5" customWidth="1"/>
    <col min="6" max="6" width="4.7265625" style="5" customWidth="1"/>
    <col min="7" max="7" width="10.26953125" style="5" hidden="1" customWidth="1"/>
    <col min="8" max="8" width="8" style="5" customWidth="1"/>
    <col min="9" max="9" width="8.7265625" style="5" customWidth="1"/>
    <col min="10" max="10" width="6.6328125" style="5" customWidth="1"/>
    <col min="11" max="11" width="5.6328125" style="5" customWidth="1"/>
    <col min="12" max="12" width="4.6328125" style="5" customWidth="1"/>
    <col min="13" max="14" width="8.7265625" style="5" customWidth="1"/>
    <col min="15" max="16" width="7.6328125" style="5" customWidth="1"/>
    <col min="17" max="18" width="4.6328125" style="5" customWidth="1"/>
    <col min="19" max="19" width="4.6328125" style="8" customWidth="1"/>
    <col min="20" max="20" width="5.6328125" style="5" customWidth="1"/>
    <col min="21" max="16384" width="9" style="5"/>
  </cols>
  <sheetData>
    <row r="1" spans="1:20" ht="23.15" customHeight="1" thickBot="1">
      <c r="A1" s="1449" t="s">
        <v>380</v>
      </c>
      <c r="B1" s="1450"/>
      <c r="C1" s="1450"/>
      <c r="D1" s="1450"/>
      <c r="E1" s="1450"/>
      <c r="F1" s="1450"/>
      <c r="G1" s="1450"/>
      <c r="H1" s="1450"/>
      <c r="I1" s="1450"/>
      <c r="J1" s="1450"/>
      <c r="K1" s="1450"/>
      <c r="L1" s="1450"/>
      <c r="M1" s="1450"/>
      <c r="N1" s="70" t="s">
        <v>0</v>
      </c>
      <c r="O1" s="1451"/>
      <c r="P1" s="1452"/>
      <c r="Q1" s="1452"/>
      <c r="R1" s="1452"/>
      <c r="S1" s="1453"/>
      <c r="T1" s="71"/>
    </row>
    <row r="2" spans="1:20" s="6" customFormat="1" ht="12" customHeight="1">
      <c r="A2" s="1482" t="s">
        <v>1</v>
      </c>
      <c r="B2" s="1484" t="s">
        <v>2</v>
      </c>
      <c r="C2" s="1485"/>
      <c r="D2" s="1485"/>
      <c r="E2" s="1485"/>
      <c r="F2" s="1485"/>
      <c r="G2" s="1486"/>
      <c r="H2" s="1486"/>
      <c r="I2" s="1487"/>
      <c r="J2" s="1488" t="s">
        <v>19</v>
      </c>
      <c r="K2" s="1489"/>
      <c r="L2" s="1490"/>
      <c r="M2" s="1484" t="s">
        <v>17</v>
      </c>
      <c r="N2" s="1487"/>
      <c r="O2" s="1488" t="s">
        <v>3</v>
      </c>
      <c r="P2" s="1490"/>
      <c r="Q2" s="1484" t="s">
        <v>4</v>
      </c>
      <c r="R2" s="1486"/>
      <c r="S2" s="1487"/>
      <c r="T2" s="72"/>
    </row>
    <row r="3" spans="1:20" s="6" customFormat="1" ht="12" customHeight="1" thickBot="1">
      <c r="A3" s="1483"/>
      <c r="B3" s="398" t="s">
        <v>5</v>
      </c>
      <c r="C3" s="1480" t="s">
        <v>155</v>
      </c>
      <c r="D3" s="1491"/>
      <c r="E3" s="1492"/>
      <c r="F3" s="1480" t="s">
        <v>7</v>
      </c>
      <c r="G3" s="1491"/>
      <c r="H3" s="1492"/>
      <c r="I3" s="399" t="s">
        <v>9</v>
      </c>
      <c r="J3" s="398" t="s">
        <v>31</v>
      </c>
      <c r="K3" s="1480" t="s">
        <v>14</v>
      </c>
      <c r="L3" s="1481"/>
      <c r="M3" s="398" t="s">
        <v>27</v>
      </c>
      <c r="N3" s="399" t="s">
        <v>25</v>
      </c>
      <c r="O3" s="400" t="s">
        <v>27</v>
      </c>
      <c r="P3" s="399" t="s">
        <v>49</v>
      </c>
      <c r="Q3" s="398" t="s">
        <v>32</v>
      </c>
      <c r="R3" s="1480" t="s">
        <v>4</v>
      </c>
      <c r="S3" s="1481"/>
      <c r="T3" s="72"/>
    </row>
    <row r="4" spans="1:20" s="13" customFormat="1" ht="12.4" customHeight="1">
      <c r="A4" s="1482" t="s">
        <v>12</v>
      </c>
      <c r="B4" s="490"/>
      <c r="C4" s="1502"/>
      <c r="D4" s="1500"/>
      <c r="E4" s="1501"/>
      <c r="F4" s="1502"/>
      <c r="G4" s="1500"/>
      <c r="H4" s="1501"/>
      <c r="I4" s="442"/>
      <c r="J4" s="451"/>
      <c r="K4" s="1502"/>
      <c r="L4" s="1503"/>
      <c r="M4" s="451"/>
      <c r="N4" s="442"/>
      <c r="O4" s="441" t="s">
        <v>238</v>
      </c>
      <c r="P4" s="442"/>
      <c r="Q4" s="451">
        <v>2</v>
      </c>
      <c r="R4" s="491"/>
      <c r="S4" s="1547">
        <f>SUM(R4:R15)</f>
        <v>0</v>
      </c>
      <c r="T4" s="79"/>
    </row>
    <row r="5" spans="1:20" s="13" customFormat="1" ht="12.4" customHeight="1">
      <c r="A5" s="1556"/>
      <c r="B5" s="492"/>
      <c r="C5" s="1518"/>
      <c r="D5" s="1519"/>
      <c r="E5" s="1520"/>
      <c r="F5" s="1518"/>
      <c r="G5" s="1519"/>
      <c r="H5" s="1520"/>
      <c r="I5" s="444"/>
      <c r="J5" s="454"/>
      <c r="K5" s="1518"/>
      <c r="L5" s="1555"/>
      <c r="M5" s="454"/>
      <c r="N5" s="444"/>
      <c r="O5" s="443" t="s">
        <v>379</v>
      </c>
      <c r="P5" s="444"/>
      <c r="Q5" s="454">
        <v>2</v>
      </c>
      <c r="R5" s="493"/>
      <c r="S5" s="1548"/>
      <c r="T5" s="79"/>
    </row>
    <row r="6" spans="1:20" s="13" customFormat="1" ht="12.4" customHeight="1">
      <c r="A6" s="1556"/>
      <c r="B6" s="492"/>
      <c r="C6" s="1518"/>
      <c r="D6" s="1519"/>
      <c r="E6" s="1520"/>
      <c r="F6" s="1518"/>
      <c r="G6" s="1519"/>
      <c r="H6" s="1520"/>
      <c r="I6" s="444"/>
      <c r="J6" s="454"/>
      <c r="K6" s="1518"/>
      <c r="L6" s="1555"/>
      <c r="M6" s="454"/>
      <c r="N6" s="444"/>
      <c r="O6" s="443" t="s">
        <v>378</v>
      </c>
      <c r="P6" s="444"/>
      <c r="Q6" s="454">
        <v>2</v>
      </c>
      <c r="R6" s="493"/>
      <c r="S6" s="1548"/>
      <c r="T6" s="79"/>
    </row>
    <row r="7" spans="1:20" s="13" customFormat="1" ht="12.4" customHeight="1">
      <c r="A7" s="1556"/>
      <c r="B7" s="492"/>
      <c r="C7" s="1518"/>
      <c r="D7" s="1519"/>
      <c r="E7" s="1520"/>
      <c r="F7" s="1518"/>
      <c r="G7" s="1519"/>
      <c r="H7" s="1520"/>
      <c r="I7" s="444"/>
      <c r="J7" s="454"/>
      <c r="K7" s="1518"/>
      <c r="L7" s="1555"/>
      <c r="M7" s="454"/>
      <c r="N7" s="444"/>
      <c r="O7" s="443" t="s">
        <v>377</v>
      </c>
      <c r="P7" s="444"/>
      <c r="Q7" s="454">
        <v>2</v>
      </c>
      <c r="R7" s="493"/>
      <c r="S7" s="1548"/>
      <c r="T7" s="79"/>
    </row>
    <row r="8" spans="1:20" s="13" customFormat="1" ht="12.4" customHeight="1">
      <c r="A8" s="1556"/>
      <c r="B8" s="492"/>
      <c r="C8" s="1518"/>
      <c r="D8" s="1519"/>
      <c r="E8" s="1520"/>
      <c r="F8" s="1518"/>
      <c r="G8" s="1519"/>
      <c r="H8" s="1520"/>
      <c r="I8" s="444"/>
      <c r="J8" s="454"/>
      <c r="K8" s="1518"/>
      <c r="L8" s="1555"/>
      <c r="M8" s="454"/>
      <c r="N8" s="444"/>
      <c r="O8" s="443"/>
      <c r="P8" s="444" t="s">
        <v>376</v>
      </c>
      <c r="Q8" s="454">
        <v>3</v>
      </c>
      <c r="R8" s="493"/>
      <c r="S8" s="1548"/>
      <c r="T8" s="79"/>
    </row>
    <row r="9" spans="1:20" s="13" customFormat="1" ht="12.4" customHeight="1">
      <c r="A9" s="1556"/>
      <c r="B9" s="492"/>
      <c r="C9" s="1518"/>
      <c r="D9" s="1519"/>
      <c r="E9" s="1520"/>
      <c r="F9" s="1518"/>
      <c r="G9" s="1519"/>
      <c r="H9" s="1520"/>
      <c r="I9" s="444"/>
      <c r="J9" s="454"/>
      <c r="K9" s="1518"/>
      <c r="L9" s="1555"/>
      <c r="M9" s="454"/>
      <c r="N9" s="444"/>
      <c r="O9" s="443" t="s">
        <v>375</v>
      </c>
      <c r="P9" s="444"/>
      <c r="Q9" s="454">
        <v>2</v>
      </c>
      <c r="R9" s="493"/>
      <c r="S9" s="1548"/>
      <c r="T9" s="79"/>
    </row>
    <row r="10" spans="1:20" s="13" customFormat="1" ht="12.4" customHeight="1">
      <c r="A10" s="1556"/>
      <c r="B10" s="492"/>
      <c r="C10" s="1518"/>
      <c r="D10" s="1519"/>
      <c r="E10" s="1520"/>
      <c r="F10" s="1518"/>
      <c r="G10" s="1519"/>
      <c r="H10" s="1520"/>
      <c r="I10" s="444"/>
      <c r="J10" s="454"/>
      <c r="K10" s="1518"/>
      <c r="L10" s="1555"/>
      <c r="M10" s="454"/>
      <c r="N10" s="444"/>
      <c r="O10" s="443" t="s">
        <v>374</v>
      </c>
      <c r="P10" s="444"/>
      <c r="Q10" s="454">
        <v>2</v>
      </c>
      <c r="R10" s="493"/>
      <c r="S10" s="1548"/>
      <c r="T10" s="79"/>
    </row>
    <row r="11" spans="1:20" s="13" customFormat="1" ht="12.4" customHeight="1">
      <c r="A11" s="1556"/>
      <c r="B11" s="492"/>
      <c r="C11" s="1518"/>
      <c r="D11" s="1519"/>
      <c r="E11" s="1520"/>
      <c r="F11" s="1518"/>
      <c r="G11" s="1519"/>
      <c r="H11" s="1520"/>
      <c r="I11" s="444"/>
      <c r="J11" s="454"/>
      <c r="K11" s="1518"/>
      <c r="L11" s="1555"/>
      <c r="M11" s="454"/>
      <c r="N11" s="444"/>
      <c r="O11" s="443" t="s">
        <v>373</v>
      </c>
      <c r="P11" s="444"/>
      <c r="Q11" s="454">
        <v>2</v>
      </c>
      <c r="R11" s="493"/>
      <c r="S11" s="1548"/>
      <c r="T11" s="79"/>
    </row>
    <row r="12" spans="1:20" s="13" customFormat="1" ht="12.4" customHeight="1">
      <c r="A12" s="1556"/>
      <c r="B12" s="492"/>
      <c r="C12" s="1518"/>
      <c r="D12" s="1519"/>
      <c r="E12" s="1520"/>
      <c r="F12" s="1518"/>
      <c r="G12" s="1519"/>
      <c r="H12" s="1520"/>
      <c r="I12" s="444"/>
      <c r="J12" s="454"/>
      <c r="K12" s="1518"/>
      <c r="L12" s="1555"/>
      <c r="M12" s="454"/>
      <c r="N12" s="444"/>
      <c r="O12" s="443" t="s">
        <v>231</v>
      </c>
      <c r="P12" s="444"/>
      <c r="Q12" s="454">
        <v>2</v>
      </c>
      <c r="R12" s="493"/>
      <c r="S12" s="1548"/>
      <c r="T12" s="79"/>
    </row>
    <row r="13" spans="1:20" s="13" customFormat="1" ht="12.4" customHeight="1">
      <c r="A13" s="1556"/>
      <c r="B13" s="492"/>
      <c r="C13" s="1518"/>
      <c r="D13" s="1519"/>
      <c r="E13" s="1520"/>
      <c r="F13" s="1518"/>
      <c r="G13" s="1519"/>
      <c r="H13" s="1520"/>
      <c r="I13" s="444"/>
      <c r="J13" s="454"/>
      <c r="K13" s="1518"/>
      <c r="L13" s="1555"/>
      <c r="M13" s="454"/>
      <c r="N13" s="444"/>
      <c r="O13" s="443" t="s">
        <v>197</v>
      </c>
      <c r="P13" s="444"/>
      <c r="Q13" s="454">
        <v>2</v>
      </c>
      <c r="R13" s="493"/>
      <c r="S13" s="1548"/>
      <c r="T13" s="79"/>
    </row>
    <row r="14" spans="1:20" s="13" customFormat="1" ht="12.4" customHeight="1">
      <c r="A14" s="1556"/>
      <c r="B14" s="492"/>
      <c r="C14" s="1518"/>
      <c r="D14" s="1519"/>
      <c r="E14" s="1520"/>
      <c r="F14" s="1518"/>
      <c r="G14" s="1519"/>
      <c r="H14" s="1520"/>
      <c r="I14" s="444"/>
      <c r="J14" s="454"/>
      <c r="K14" s="1518"/>
      <c r="L14" s="1555"/>
      <c r="M14" s="454"/>
      <c r="N14" s="444"/>
      <c r="O14" s="443" t="s">
        <v>372</v>
      </c>
      <c r="P14" s="444"/>
      <c r="Q14" s="454">
        <v>2</v>
      </c>
      <c r="R14" s="493"/>
      <c r="S14" s="1548"/>
      <c r="T14" s="79"/>
    </row>
    <row r="15" spans="1:20" s="13" customFormat="1" ht="12.4" customHeight="1" thickBot="1">
      <c r="A15" s="494"/>
      <c r="B15" s="492"/>
      <c r="C15" s="1496"/>
      <c r="D15" s="1497"/>
      <c r="E15" s="1498"/>
      <c r="F15" s="1496"/>
      <c r="G15" s="1497"/>
      <c r="H15" s="1498"/>
      <c r="I15" s="450"/>
      <c r="J15" s="401"/>
      <c r="K15" s="1496"/>
      <c r="L15" s="1499"/>
      <c r="M15" s="401"/>
      <c r="N15" s="450"/>
      <c r="O15" s="489" t="s">
        <v>371</v>
      </c>
      <c r="P15" s="450"/>
      <c r="Q15" s="401">
        <v>2</v>
      </c>
      <c r="R15" s="495"/>
      <c r="S15" s="496" t="str">
        <f>"/ "&amp;SUM(Q4:Q15)</f>
        <v>/ 25</v>
      </c>
      <c r="T15" s="79"/>
    </row>
    <row r="16" spans="1:20" s="13" customFormat="1" ht="12.65" customHeight="1">
      <c r="A16" s="497" t="s">
        <v>20</v>
      </c>
      <c r="B16" s="498"/>
      <c r="C16" s="1559"/>
      <c r="D16" s="1500"/>
      <c r="E16" s="1501"/>
      <c r="F16" s="1500"/>
      <c r="G16" s="1500"/>
      <c r="H16" s="1501"/>
      <c r="I16" s="442"/>
      <c r="J16" s="451">
        <v>301</v>
      </c>
      <c r="K16" s="1502"/>
      <c r="L16" s="1503"/>
      <c r="M16" s="451"/>
      <c r="N16" s="442"/>
      <c r="O16" s="441"/>
      <c r="P16" s="442"/>
      <c r="Q16" s="451">
        <v>2</v>
      </c>
      <c r="R16" s="491"/>
      <c r="S16" s="1547">
        <f>SUM(R16:R23)</f>
        <v>0</v>
      </c>
      <c r="T16" s="79"/>
    </row>
    <row r="17" spans="1:23" s="13" customFormat="1" ht="12.65" customHeight="1">
      <c r="A17" s="499"/>
      <c r="B17" s="500"/>
      <c r="C17" s="1558" t="s">
        <v>370</v>
      </c>
      <c r="D17" s="1519"/>
      <c r="E17" s="1520"/>
      <c r="F17" s="472"/>
      <c r="G17" s="472"/>
      <c r="H17" s="473"/>
      <c r="I17" s="452"/>
      <c r="J17" s="453"/>
      <c r="K17" s="471"/>
      <c r="L17" s="474"/>
      <c r="M17" s="453"/>
      <c r="N17" s="452"/>
      <c r="O17" s="501"/>
      <c r="P17" s="452"/>
      <c r="Q17" s="453">
        <v>1</v>
      </c>
      <c r="R17" s="502"/>
      <c r="S17" s="1548"/>
      <c r="T17" s="79"/>
    </row>
    <row r="18" spans="1:23" s="13" customFormat="1" ht="12.65" customHeight="1">
      <c r="A18" s="499"/>
      <c r="B18" s="500"/>
      <c r="C18" s="1558" t="s">
        <v>369</v>
      </c>
      <c r="D18" s="1519"/>
      <c r="E18" s="1520"/>
      <c r="F18" s="472"/>
      <c r="G18" s="472"/>
      <c r="H18" s="473"/>
      <c r="I18" s="452"/>
      <c r="J18" s="453"/>
      <c r="K18" s="471"/>
      <c r="L18" s="474"/>
      <c r="M18" s="453"/>
      <c r="N18" s="452"/>
      <c r="O18" s="501"/>
      <c r="P18" s="452"/>
      <c r="Q18" s="453">
        <v>1</v>
      </c>
      <c r="R18" s="502"/>
      <c r="S18" s="1548"/>
      <c r="T18" s="79"/>
    </row>
    <row r="19" spans="1:23" s="13" customFormat="1" ht="12.65" customHeight="1">
      <c r="A19" s="499"/>
      <c r="B19" s="500"/>
      <c r="C19" s="1558" t="s">
        <v>368</v>
      </c>
      <c r="D19" s="1519"/>
      <c r="E19" s="1520"/>
      <c r="F19" s="472"/>
      <c r="G19" s="472"/>
      <c r="H19" s="473"/>
      <c r="I19" s="452"/>
      <c r="J19" s="453"/>
      <c r="K19" s="471"/>
      <c r="L19" s="474"/>
      <c r="M19" s="453"/>
      <c r="N19" s="452"/>
      <c r="O19" s="501"/>
      <c r="P19" s="452"/>
      <c r="Q19" s="453">
        <v>1</v>
      </c>
      <c r="R19" s="502"/>
      <c r="S19" s="1548"/>
      <c r="T19" s="79"/>
    </row>
    <row r="20" spans="1:23" s="13" customFormat="1" ht="12.65" customHeight="1">
      <c r="A20" s="499"/>
      <c r="B20" s="503"/>
      <c r="C20" s="1558" t="s">
        <v>367</v>
      </c>
      <c r="D20" s="1519"/>
      <c r="E20" s="1520"/>
      <c r="F20" s="1504"/>
      <c r="G20" s="1504"/>
      <c r="H20" s="1505"/>
      <c r="I20" s="452"/>
      <c r="J20" s="453"/>
      <c r="K20" s="1506"/>
      <c r="L20" s="1507"/>
      <c r="M20" s="453"/>
      <c r="N20" s="452"/>
      <c r="O20" s="501"/>
      <c r="P20" s="452"/>
      <c r="Q20" s="453">
        <v>1</v>
      </c>
      <c r="R20" s="502"/>
      <c r="S20" s="1548"/>
      <c r="T20" s="79"/>
    </row>
    <row r="21" spans="1:23" s="13" customFormat="1" ht="12.65" customHeight="1">
      <c r="A21" s="499"/>
      <c r="B21" s="503"/>
      <c r="C21" s="1558" t="s">
        <v>366</v>
      </c>
      <c r="D21" s="1519"/>
      <c r="E21" s="1520"/>
      <c r="F21" s="1504"/>
      <c r="G21" s="1504"/>
      <c r="H21" s="1505"/>
      <c r="I21" s="452"/>
      <c r="J21" s="453"/>
      <c r="K21" s="1506"/>
      <c r="L21" s="1507"/>
      <c r="M21" s="453"/>
      <c r="N21" s="452"/>
      <c r="O21" s="501"/>
      <c r="P21" s="452"/>
      <c r="Q21" s="453">
        <v>1</v>
      </c>
      <c r="R21" s="502"/>
      <c r="S21" s="1548"/>
      <c r="T21" s="79"/>
    </row>
    <row r="22" spans="1:23" s="13" customFormat="1" ht="12.65" customHeight="1">
      <c r="A22" s="499"/>
      <c r="B22" s="503"/>
      <c r="C22" s="1558" t="s">
        <v>365</v>
      </c>
      <c r="D22" s="1519"/>
      <c r="E22" s="1520"/>
      <c r="F22" s="1504"/>
      <c r="G22" s="1504"/>
      <c r="H22" s="1505"/>
      <c r="I22" s="452"/>
      <c r="J22" s="453"/>
      <c r="K22" s="1506"/>
      <c r="L22" s="1507"/>
      <c r="M22" s="453"/>
      <c r="N22" s="452"/>
      <c r="O22" s="501"/>
      <c r="P22" s="452"/>
      <c r="Q22" s="453">
        <v>1</v>
      </c>
      <c r="R22" s="502"/>
      <c r="S22" s="1548"/>
      <c r="T22" s="79"/>
    </row>
    <row r="23" spans="1:23" s="13" customFormat="1" ht="12.65" customHeight="1" thickBot="1">
      <c r="A23" s="499"/>
      <c r="B23" s="503"/>
      <c r="C23" s="1573"/>
      <c r="D23" s="1552"/>
      <c r="E23" s="1553"/>
      <c r="F23" s="1497" t="s">
        <v>364</v>
      </c>
      <c r="G23" s="1497"/>
      <c r="H23" s="1498"/>
      <c r="I23" s="504"/>
      <c r="J23" s="505"/>
      <c r="K23" s="1496"/>
      <c r="L23" s="1499"/>
      <c r="M23" s="505"/>
      <c r="N23" s="504"/>
      <c r="O23" s="506"/>
      <c r="P23" s="504"/>
      <c r="Q23" s="505">
        <v>2</v>
      </c>
      <c r="R23" s="507"/>
      <c r="S23" s="496" t="str">
        <f>"/ "&amp;SUM(Q16:Q23)</f>
        <v>/ 10</v>
      </c>
      <c r="T23" s="79"/>
    </row>
    <row r="24" spans="1:23" s="13" customFormat="1" ht="12.4" customHeight="1" thickBot="1">
      <c r="A24" s="499"/>
      <c r="B24" s="506"/>
      <c r="C24" s="1559"/>
      <c r="D24" s="1500"/>
      <c r="E24" s="1501"/>
      <c r="F24" s="1502"/>
      <c r="G24" s="1500"/>
      <c r="H24" s="1501"/>
      <c r="I24" s="442"/>
      <c r="J24" s="451"/>
      <c r="K24" s="1564" t="s">
        <v>363</v>
      </c>
      <c r="L24" s="508" t="s">
        <v>362</v>
      </c>
      <c r="M24" s="451"/>
      <c r="N24" s="509"/>
      <c r="O24" s="510"/>
      <c r="P24" s="442"/>
      <c r="Q24" s="451">
        <v>1</v>
      </c>
      <c r="R24" s="491"/>
      <c r="S24" s="1547">
        <f>SUM(R24:R40)</f>
        <v>0</v>
      </c>
      <c r="T24" s="79"/>
    </row>
    <row r="25" spans="1:23" s="13" customFormat="1" ht="12.4" customHeight="1" thickBot="1">
      <c r="A25" s="499"/>
      <c r="B25" s="511"/>
      <c r="C25" s="1558"/>
      <c r="D25" s="1519"/>
      <c r="E25" s="1520"/>
      <c r="F25" s="1518"/>
      <c r="G25" s="1519"/>
      <c r="H25" s="1520"/>
      <c r="I25" s="444"/>
      <c r="J25" s="454"/>
      <c r="K25" s="1516"/>
      <c r="L25" s="512" t="s">
        <v>105</v>
      </c>
      <c r="M25" s="454"/>
      <c r="N25" s="513"/>
      <c r="O25" s="514"/>
      <c r="P25" s="444"/>
      <c r="Q25" s="454">
        <v>1</v>
      </c>
      <c r="R25" s="493"/>
      <c r="S25" s="1548"/>
      <c r="T25" s="79"/>
    </row>
    <row r="26" spans="1:23" s="13" customFormat="1" ht="12.4" customHeight="1">
      <c r="A26" s="499"/>
      <c r="B26" s="498"/>
      <c r="C26" s="1558"/>
      <c r="D26" s="1519"/>
      <c r="E26" s="1520"/>
      <c r="F26" s="1518"/>
      <c r="G26" s="1519"/>
      <c r="H26" s="1520"/>
      <c r="I26" s="444"/>
      <c r="J26" s="454"/>
      <c r="K26" s="1516"/>
      <c r="L26" s="515" t="s">
        <v>361</v>
      </c>
      <c r="M26" s="454"/>
      <c r="N26" s="513"/>
      <c r="O26" s="516"/>
      <c r="P26" s="444"/>
      <c r="Q26" s="454">
        <v>1</v>
      </c>
      <c r="R26" s="493"/>
      <c r="S26" s="1548"/>
      <c r="T26" s="79"/>
    </row>
    <row r="27" spans="1:23" s="13" customFormat="1" ht="12.4" customHeight="1">
      <c r="A27" s="499"/>
      <c r="B27" s="503"/>
      <c r="C27" s="1558"/>
      <c r="D27" s="1519"/>
      <c r="E27" s="1520"/>
      <c r="F27" s="1518"/>
      <c r="G27" s="1519"/>
      <c r="H27" s="1520"/>
      <c r="I27" s="444"/>
      <c r="J27" s="454"/>
      <c r="K27" s="1516"/>
      <c r="L27" s="515" t="s">
        <v>360</v>
      </c>
      <c r="M27" s="454"/>
      <c r="N27" s="513"/>
      <c r="O27" s="516"/>
      <c r="P27" s="444"/>
      <c r="Q27" s="454">
        <v>1</v>
      </c>
      <c r="R27" s="493"/>
      <c r="S27" s="1548"/>
      <c r="T27" s="79"/>
    </row>
    <row r="28" spans="1:23" s="13" customFormat="1" ht="12.4" customHeight="1">
      <c r="A28" s="499"/>
      <c r="B28" s="503"/>
      <c r="C28" s="1558"/>
      <c r="D28" s="1519"/>
      <c r="E28" s="1520"/>
      <c r="F28" s="1518"/>
      <c r="G28" s="1519"/>
      <c r="H28" s="1520"/>
      <c r="I28" s="444"/>
      <c r="J28" s="454"/>
      <c r="K28" s="1516"/>
      <c r="L28" s="515" t="s">
        <v>359</v>
      </c>
      <c r="M28" s="454"/>
      <c r="N28" s="513"/>
      <c r="O28" s="516"/>
      <c r="P28" s="444"/>
      <c r="Q28" s="454">
        <v>1</v>
      </c>
      <c r="R28" s="493"/>
      <c r="S28" s="1548"/>
      <c r="T28" s="79"/>
    </row>
    <row r="29" spans="1:23" s="13" customFormat="1" ht="12.4" customHeight="1">
      <c r="A29" s="499"/>
      <c r="B29" s="503"/>
      <c r="C29" s="1558"/>
      <c r="D29" s="1519"/>
      <c r="E29" s="1520"/>
      <c r="F29" s="1518"/>
      <c r="G29" s="1519"/>
      <c r="H29" s="1520"/>
      <c r="I29" s="444"/>
      <c r="J29" s="454"/>
      <c r="K29" s="1516"/>
      <c r="L29" s="512" t="s">
        <v>358</v>
      </c>
      <c r="M29" s="454"/>
      <c r="N29" s="513"/>
      <c r="O29" s="516"/>
      <c r="P29" s="444"/>
      <c r="Q29" s="454">
        <v>1</v>
      </c>
      <c r="R29" s="493"/>
      <c r="S29" s="1548"/>
      <c r="T29" s="79"/>
    </row>
    <row r="30" spans="1:23" s="13" customFormat="1" ht="12.4" customHeight="1">
      <c r="A30" s="499"/>
      <c r="B30" s="503"/>
      <c r="C30" s="1566"/>
      <c r="D30" s="1567"/>
      <c r="E30" s="1568"/>
      <c r="F30" s="1569"/>
      <c r="G30" s="1567"/>
      <c r="H30" s="1568"/>
      <c r="I30" s="480"/>
      <c r="J30" s="479"/>
      <c r="K30" s="1565"/>
      <c r="L30" s="517" t="s">
        <v>357</v>
      </c>
      <c r="M30" s="479"/>
      <c r="N30" s="518"/>
      <c r="O30" s="519"/>
      <c r="P30" s="480"/>
      <c r="Q30" s="520">
        <v>1</v>
      </c>
      <c r="R30" s="521"/>
      <c r="S30" s="1548"/>
      <c r="T30" s="79"/>
    </row>
    <row r="31" spans="1:23" s="13" customFormat="1" ht="12.4" customHeight="1" thickBot="1">
      <c r="A31" s="499"/>
      <c r="B31" s="522"/>
      <c r="C31" s="1563"/>
      <c r="D31" s="1561"/>
      <c r="E31" s="1562"/>
      <c r="F31" s="1560"/>
      <c r="G31" s="1561"/>
      <c r="H31" s="1562"/>
      <c r="I31" s="523"/>
      <c r="J31" s="524"/>
      <c r="K31" s="1570" t="s">
        <v>356</v>
      </c>
      <c r="L31" s="525" t="s">
        <v>57</v>
      </c>
      <c r="M31" s="526"/>
      <c r="N31" s="527"/>
      <c r="O31" s="528"/>
      <c r="P31" s="529"/>
      <c r="Q31" s="453">
        <v>1</v>
      </c>
      <c r="R31" s="502"/>
      <c r="S31" s="1548"/>
      <c r="T31" s="79"/>
    </row>
    <row r="32" spans="1:23" s="13" customFormat="1" ht="12.4" customHeight="1" thickTop="1">
      <c r="A32" s="499"/>
      <c r="B32" s="498"/>
      <c r="C32" s="1558"/>
      <c r="D32" s="1519"/>
      <c r="E32" s="1520"/>
      <c r="F32" s="1518"/>
      <c r="G32" s="1519"/>
      <c r="H32" s="1520"/>
      <c r="I32" s="444"/>
      <c r="J32" s="454"/>
      <c r="K32" s="1516"/>
      <c r="L32" s="530" t="s">
        <v>77</v>
      </c>
      <c r="M32" s="478"/>
      <c r="N32" s="531"/>
      <c r="O32" s="532"/>
      <c r="P32" s="533"/>
      <c r="Q32" s="454">
        <v>1</v>
      </c>
      <c r="R32" s="493"/>
      <c r="S32" s="1548"/>
      <c r="T32" s="79"/>
      <c r="U32" s="14"/>
      <c r="V32" s="14"/>
      <c r="W32" s="14"/>
    </row>
    <row r="33" spans="1:23" s="13" customFormat="1" ht="12.4" customHeight="1">
      <c r="A33" s="499"/>
      <c r="B33" s="500"/>
      <c r="C33" s="1558"/>
      <c r="D33" s="1519"/>
      <c r="E33" s="1520"/>
      <c r="F33" s="1518"/>
      <c r="G33" s="1519"/>
      <c r="H33" s="1520"/>
      <c r="I33" s="444"/>
      <c r="J33" s="454"/>
      <c r="K33" s="1516"/>
      <c r="L33" s="534" t="s">
        <v>34</v>
      </c>
      <c r="M33" s="478"/>
      <c r="N33" s="531"/>
      <c r="O33" s="532"/>
      <c r="P33" s="533"/>
      <c r="Q33" s="454">
        <v>1</v>
      </c>
      <c r="R33" s="493"/>
      <c r="S33" s="1548"/>
      <c r="T33" s="79"/>
      <c r="U33" s="14"/>
      <c r="V33" s="14"/>
      <c r="W33" s="14"/>
    </row>
    <row r="34" spans="1:23" s="13" customFormat="1" ht="12.4" customHeight="1" thickBot="1">
      <c r="A34" s="499"/>
      <c r="B34" s="535"/>
      <c r="C34" s="1558"/>
      <c r="D34" s="1519"/>
      <c r="E34" s="1520"/>
      <c r="F34" s="1518"/>
      <c r="G34" s="1519"/>
      <c r="H34" s="1520"/>
      <c r="I34" s="444"/>
      <c r="J34" s="454"/>
      <c r="K34" s="1516"/>
      <c r="L34" s="534" t="s">
        <v>64</v>
      </c>
      <c r="M34" s="478"/>
      <c r="N34" s="531"/>
      <c r="O34" s="532"/>
      <c r="P34" s="533"/>
      <c r="Q34" s="454">
        <v>1</v>
      </c>
      <c r="R34" s="493"/>
      <c r="S34" s="1548"/>
      <c r="T34" s="79"/>
      <c r="U34" s="14"/>
      <c r="V34" s="17"/>
      <c r="W34" s="14"/>
    </row>
    <row r="35" spans="1:23" s="13" customFormat="1" ht="12.4" customHeight="1">
      <c r="A35" s="499"/>
      <c r="B35" s="498"/>
      <c r="C35" s="1558"/>
      <c r="D35" s="1519"/>
      <c r="E35" s="1520"/>
      <c r="F35" s="1518"/>
      <c r="G35" s="1519"/>
      <c r="H35" s="1520"/>
      <c r="I35" s="444"/>
      <c r="J35" s="454"/>
      <c r="K35" s="1516"/>
      <c r="L35" s="534" t="s">
        <v>65</v>
      </c>
      <c r="M35" s="478"/>
      <c r="N35" s="531"/>
      <c r="O35" s="532"/>
      <c r="P35" s="533"/>
      <c r="Q35" s="454">
        <v>1</v>
      </c>
      <c r="R35" s="493"/>
      <c r="S35" s="1548"/>
      <c r="T35" s="79"/>
      <c r="U35" s="14"/>
      <c r="V35" s="14"/>
      <c r="W35" s="14"/>
    </row>
    <row r="36" spans="1:23" s="13" customFormat="1" ht="12.4" customHeight="1">
      <c r="A36" s="499"/>
      <c r="B36" s="500"/>
      <c r="C36" s="1558"/>
      <c r="D36" s="1519"/>
      <c r="E36" s="1520"/>
      <c r="F36" s="1518"/>
      <c r="G36" s="1519"/>
      <c r="H36" s="1520"/>
      <c r="I36" s="444"/>
      <c r="J36" s="454"/>
      <c r="K36" s="1516"/>
      <c r="L36" s="536" t="s">
        <v>73</v>
      </c>
      <c r="M36" s="478"/>
      <c r="N36" s="531"/>
      <c r="O36" s="532"/>
      <c r="P36" s="533"/>
      <c r="Q36" s="454">
        <v>1</v>
      </c>
      <c r="R36" s="493"/>
      <c r="S36" s="1548"/>
      <c r="T36" s="79"/>
      <c r="U36" s="14"/>
      <c r="V36" s="14"/>
      <c r="W36" s="14"/>
    </row>
    <row r="37" spans="1:23" s="13" customFormat="1" ht="12.4" customHeight="1">
      <c r="A37" s="499"/>
      <c r="B37" s="535"/>
      <c r="C37" s="1574"/>
      <c r="D37" s="1575"/>
      <c r="E37" s="1576"/>
      <c r="F37" s="1577"/>
      <c r="G37" s="1575"/>
      <c r="H37" s="1576"/>
      <c r="I37" s="537"/>
      <c r="J37" s="520"/>
      <c r="K37" s="1565"/>
      <c r="L37" s="538" t="s">
        <v>75</v>
      </c>
      <c r="M37" s="539"/>
      <c r="N37" s="540"/>
      <c r="O37" s="541"/>
      <c r="P37" s="542"/>
      <c r="Q37" s="520">
        <v>1</v>
      </c>
      <c r="R37" s="521"/>
      <c r="S37" s="1548"/>
      <c r="T37" s="79"/>
      <c r="U37" s="14"/>
      <c r="V37" s="17"/>
      <c r="W37" s="14"/>
    </row>
    <row r="38" spans="1:23" s="13" customFormat="1" ht="12.65" customHeight="1">
      <c r="A38" s="499"/>
      <c r="B38" s="535"/>
      <c r="C38" s="1545" t="s">
        <v>355</v>
      </c>
      <c r="D38" s="1571"/>
      <c r="E38" s="1572"/>
      <c r="F38" s="1506"/>
      <c r="G38" s="1504"/>
      <c r="H38" s="1505"/>
      <c r="I38" s="452"/>
      <c r="J38" s="453"/>
      <c r="K38" s="1506"/>
      <c r="L38" s="1507"/>
      <c r="M38" s="453"/>
      <c r="N38" s="543"/>
      <c r="O38" s="544"/>
      <c r="P38" s="474"/>
      <c r="Q38" s="453">
        <v>2</v>
      </c>
      <c r="R38" s="545"/>
      <c r="S38" s="1548"/>
      <c r="T38" s="79"/>
      <c r="U38" s="14"/>
      <c r="V38" s="14"/>
      <c r="W38" s="14"/>
    </row>
    <row r="39" spans="1:23" s="13" customFormat="1" ht="12.65" customHeight="1">
      <c r="A39" s="499"/>
      <c r="B39" s="535"/>
      <c r="C39" s="1578" t="s">
        <v>354</v>
      </c>
      <c r="D39" s="1504"/>
      <c r="E39" s="1505"/>
      <c r="F39" s="1518"/>
      <c r="G39" s="1519"/>
      <c r="H39" s="1520"/>
      <c r="I39" s="452"/>
      <c r="J39" s="453"/>
      <c r="K39" s="471"/>
      <c r="L39" s="474"/>
      <c r="M39" s="453"/>
      <c r="N39" s="543"/>
      <c r="O39" s="546"/>
      <c r="P39" s="444"/>
      <c r="Q39" s="454">
        <v>2</v>
      </c>
      <c r="R39" s="547"/>
      <c r="S39" s="1548"/>
      <c r="T39" s="79"/>
      <c r="U39" s="14"/>
      <c r="V39" s="14"/>
      <c r="W39" s="14"/>
    </row>
    <row r="40" spans="1:23" s="13" customFormat="1" ht="12.65" customHeight="1" thickBot="1">
      <c r="A40" s="499"/>
      <c r="B40" s="535"/>
      <c r="C40" s="1573" t="s">
        <v>353</v>
      </c>
      <c r="D40" s="1552"/>
      <c r="E40" s="1553"/>
      <c r="F40" s="1551"/>
      <c r="G40" s="1552"/>
      <c r="H40" s="1553"/>
      <c r="I40" s="504"/>
      <c r="J40" s="505"/>
      <c r="K40" s="1551"/>
      <c r="L40" s="1554"/>
      <c r="M40" s="505"/>
      <c r="N40" s="504"/>
      <c r="O40" s="489"/>
      <c r="P40" s="548"/>
      <c r="Q40" s="549">
        <v>2</v>
      </c>
      <c r="R40" s="550"/>
      <c r="S40" s="496" t="str">
        <f>"/ "&amp;SUM(Q24:Q40)</f>
        <v>/ 20</v>
      </c>
      <c r="T40" s="79"/>
      <c r="U40" s="14"/>
      <c r="V40" s="14"/>
      <c r="W40" s="14"/>
    </row>
    <row r="41" spans="1:23" s="13" customFormat="1" ht="12.65" customHeight="1">
      <c r="A41" s="499"/>
      <c r="B41" s="535"/>
      <c r="C41" s="1578"/>
      <c r="D41" s="1504"/>
      <c r="E41" s="1505"/>
      <c r="F41" s="1506" t="s">
        <v>352</v>
      </c>
      <c r="G41" s="1504"/>
      <c r="H41" s="1505"/>
      <c r="I41" s="452"/>
      <c r="J41" s="453"/>
      <c r="K41" s="1506"/>
      <c r="L41" s="1507"/>
      <c r="M41" s="453"/>
      <c r="N41" s="452"/>
      <c r="O41" s="501"/>
      <c r="P41" s="452"/>
      <c r="Q41" s="453">
        <v>1</v>
      </c>
      <c r="R41" s="545"/>
      <c r="S41" s="1482">
        <f>SUM(R41:R49)</f>
        <v>0</v>
      </c>
      <c r="T41" s="79"/>
    </row>
    <row r="42" spans="1:23" s="13" customFormat="1" ht="12.65" customHeight="1">
      <c r="A42" s="499"/>
      <c r="B42" s="535"/>
      <c r="C42" s="1558"/>
      <c r="D42" s="1519"/>
      <c r="E42" s="1520"/>
      <c r="F42" s="1518" t="s">
        <v>351</v>
      </c>
      <c r="G42" s="1519"/>
      <c r="H42" s="1520"/>
      <c r="I42" s="452"/>
      <c r="J42" s="453"/>
      <c r="K42" s="1518"/>
      <c r="L42" s="1555"/>
      <c r="M42" s="453"/>
      <c r="N42" s="452"/>
      <c r="O42" s="443"/>
      <c r="P42" s="444"/>
      <c r="Q42" s="453">
        <v>1</v>
      </c>
      <c r="R42" s="545"/>
      <c r="S42" s="1556"/>
      <c r="T42" s="79"/>
    </row>
    <row r="43" spans="1:23" s="13" customFormat="1" ht="12.65" customHeight="1">
      <c r="A43" s="499"/>
      <c r="B43" s="535"/>
      <c r="C43" s="1558"/>
      <c r="D43" s="1519"/>
      <c r="E43" s="1520"/>
      <c r="F43" s="1518" t="s">
        <v>350</v>
      </c>
      <c r="G43" s="1519"/>
      <c r="H43" s="1520"/>
      <c r="I43" s="452"/>
      <c r="J43" s="453"/>
      <c r="K43" s="1518"/>
      <c r="L43" s="1555"/>
      <c r="M43" s="453"/>
      <c r="N43" s="452"/>
      <c r="O43" s="443"/>
      <c r="P43" s="444"/>
      <c r="Q43" s="453">
        <v>1</v>
      </c>
      <c r="R43" s="545"/>
      <c r="S43" s="1556"/>
      <c r="T43" s="79"/>
    </row>
    <row r="44" spans="1:23" s="13" customFormat="1" ht="12.65" customHeight="1">
      <c r="A44" s="499"/>
      <c r="B44" s="535"/>
      <c r="C44" s="1574"/>
      <c r="D44" s="1575"/>
      <c r="E44" s="1576"/>
      <c r="F44" s="1577" t="s">
        <v>349</v>
      </c>
      <c r="G44" s="1575"/>
      <c r="H44" s="1576"/>
      <c r="I44" s="450"/>
      <c r="J44" s="401"/>
      <c r="K44" s="1577"/>
      <c r="L44" s="1579"/>
      <c r="M44" s="401"/>
      <c r="N44" s="450"/>
      <c r="O44" s="551"/>
      <c r="P44" s="537"/>
      <c r="Q44" s="520">
        <v>2</v>
      </c>
      <c r="R44" s="521"/>
      <c r="S44" s="1556"/>
      <c r="T44" s="79"/>
    </row>
    <row r="45" spans="1:23" s="13" customFormat="1" ht="12.65" customHeight="1">
      <c r="A45" s="499"/>
      <c r="B45" s="535"/>
      <c r="C45" s="1563"/>
      <c r="D45" s="1561"/>
      <c r="E45" s="1562"/>
      <c r="F45" s="1560" t="s">
        <v>348</v>
      </c>
      <c r="G45" s="1561"/>
      <c r="H45" s="1562"/>
      <c r="I45" s="523"/>
      <c r="J45" s="524"/>
      <c r="K45" s="1560"/>
      <c r="L45" s="1580"/>
      <c r="M45" s="524"/>
      <c r="N45" s="523"/>
      <c r="O45" s="552"/>
      <c r="P45" s="523"/>
      <c r="Q45" s="524">
        <v>2</v>
      </c>
      <c r="R45" s="553"/>
      <c r="S45" s="1556"/>
      <c r="T45" s="79"/>
    </row>
    <row r="46" spans="1:23" s="13" customFormat="1" ht="12.65" customHeight="1">
      <c r="A46" s="499"/>
      <c r="B46" s="535"/>
      <c r="C46" s="1536"/>
      <c r="D46" s="1537"/>
      <c r="E46" s="1538"/>
      <c r="F46" s="1539" t="s">
        <v>347</v>
      </c>
      <c r="G46" s="1537"/>
      <c r="H46" s="1538"/>
      <c r="I46" s="450"/>
      <c r="J46" s="401"/>
      <c r="K46" s="1539"/>
      <c r="L46" s="1540"/>
      <c r="M46" s="401"/>
      <c r="N46" s="450"/>
      <c r="O46" s="500"/>
      <c r="P46" s="450"/>
      <c r="Q46" s="401">
        <v>2</v>
      </c>
      <c r="R46" s="554"/>
      <c r="S46" s="1556"/>
      <c r="T46" s="79"/>
    </row>
    <row r="47" spans="1:23" s="13" customFormat="1" ht="12.65" customHeight="1">
      <c r="A47" s="499"/>
      <c r="B47" s="555"/>
      <c r="C47" s="1506"/>
      <c r="D47" s="1504"/>
      <c r="E47" s="1505"/>
      <c r="F47" s="1506" t="s">
        <v>346</v>
      </c>
      <c r="G47" s="1504"/>
      <c r="H47" s="1505"/>
      <c r="I47" s="452" t="s">
        <v>30</v>
      </c>
      <c r="J47" s="453"/>
      <c r="K47" s="1506"/>
      <c r="L47" s="1507"/>
      <c r="M47" s="453"/>
      <c r="N47" s="452"/>
      <c r="O47" s="453"/>
      <c r="P47" s="474"/>
      <c r="Q47" s="453">
        <v>1</v>
      </c>
      <c r="R47" s="502"/>
      <c r="S47" s="1556"/>
      <c r="T47" s="79"/>
    </row>
    <row r="48" spans="1:23" s="13" customFormat="1" ht="12.65" customHeight="1">
      <c r="A48" s="499"/>
      <c r="B48" s="555"/>
      <c r="C48" s="1558"/>
      <c r="D48" s="1519"/>
      <c r="E48" s="1520"/>
      <c r="F48" s="1518"/>
      <c r="G48" s="1519"/>
      <c r="H48" s="1520"/>
      <c r="I48" s="444" t="s">
        <v>23</v>
      </c>
      <c r="J48" s="454"/>
      <c r="K48" s="1518"/>
      <c r="L48" s="1555"/>
      <c r="M48" s="454"/>
      <c r="N48" s="444"/>
      <c r="O48" s="454"/>
      <c r="P48" s="458"/>
      <c r="Q48" s="454">
        <v>1</v>
      </c>
      <c r="R48" s="493"/>
      <c r="S48" s="1556"/>
      <c r="T48" s="79"/>
    </row>
    <row r="49" spans="1:20" s="13" customFormat="1" ht="12.65" customHeight="1" thickBot="1">
      <c r="A49" s="499"/>
      <c r="B49" s="555"/>
      <c r="C49" s="1506"/>
      <c r="D49" s="1504"/>
      <c r="E49" s="1505"/>
      <c r="F49" s="1518"/>
      <c r="G49" s="1519"/>
      <c r="H49" s="1520"/>
      <c r="I49" s="452" t="s">
        <v>41</v>
      </c>
      <c r="J49" s="453"/>
      <c r="K49" s="1518"/>
      <c r="L49" s="1555"/>
      <c r="M49" s="453"/>
      <c r="N49" s="452"/>
      <c r="O49" s="453"/>
      <c r="P49" s="474"/>
      <c r="Q49" s="453">
        <v>1</v>
      </c>
      <c r="R49" s="502"/>
      <c r="S49" s="556" t="str">
        <f>"/ "&amp;SUM(Q41:Q49)</f>
        <v>/ 12</v>
      </c>
      <c r="T49" s="79"/>
    </row>
    <row r="50" spans="1:20" s="13" customFormat="1" ht="12.25" customHeight="1">
      <c r="A50" s="1482" t="s">
        <v>21</v>
      </c>
      <c r="B50" s="557"/>
      <c r="C50" s="1502"/>
      <c r="D50" s="1500"/>
      <c r="E50" s="1501"/>
      <c r="F50" s="1502"/>
      <c r="G50" s="1500"/>
      <c r="H50" s="1501"/>
      <c r="I50" s="442"/>
      <c r="J50" s="451"/>
      <c r="K50" s="1502"/>
      <c r="L50" s="1503"/>
      <c r="M50" s="451" t="s">
        <v>26</v>
      </c>
      <c r="N50" s="442"/>
      <c r="O50" s="451"/>
      <c r="P50" s="558"/>
      <c r="Q50" s="441">
        <v>2</v>
      </c>
      <c r="R50" s="559"/>
      <c r="S50" s="1547">
        <f>SUM(R50:R61)</f>
        <v>0</v>
      </c>
      <c r="T50" s="79"/>
    </row>
    <row r="51" spans="1:20" s="13" customFormat="1" ht="12.25" customHeight="1">
      <c r="A51" s="1556"/>
      <c r="B51" s="555"/>
      <c r="C51" s="1518"/>
      <c r="D51" s="1519"/>
      <c r="E51" s="1520"/>
      <c r="F51" s="1518"/>
      <c r="G51" s="1519"/>
      <c r="H51" s="1520"/>
      <c r="I51" s="444"/>
      <c r="J51" s="454"/>
      <c r="K51" s="1518"/>
      <c r="L51" s="1555"/>
      <c r="M51" s="454"/>
      <c r="N51" s="560" t="s">
        <v>137</v>
      </c>
      <c r="O51" s="454"/>
      <c r="P51" s="458"/>
      <c r="Q51" s="443">
        <v>2</v>
      </c>
      <c r="R51" s="547"/>
      <c r="S51" s="1548"/>
      <c r="T51" s="79"/>
    </row>
    <row r="52" spans="1:20" s="13" customFormat="1" ht="12.25" customHeight="1">
      <c r="A52" s="1556"/>
      <c r="B52" s="555"/>
      <c r="C52" s="1518"/>
      <c r="D52" s="1519"/>
      <c r="E52" s="1520"/>
      <c r="F52" s="1518"/>
      <c r="G52" s="1519"/>
      <c r="H52" s="1520"/>
      <c r="I52" s="444"/>
      <c r="J52" s="454"/>
      <c r="K52" s="1518"/>
      <c r="L52" s="1555"/>
      <c r="M52" s="454"/>
      <c r="N52" s="560" t="s">
        <v>345</v>
      </c>
      <c r="O52" s="454"/>
      <c r="P52" s="458"/>
      <c r="Q52" s="443">
        <v>2</v>
      </c>
      <c r="R52" s="547"/>
      <c r="S52" s="1548"/>
      <c r="T52" s="79"/>
    </row>
    <row r="53" spans="1:20" s="13" customFormat="1" ht="12.25" customHeight="1">
      <c r="A53" s="1556"/>
      <c r="B53" s="555"/>
      <c r="C53" s="1518"/>
      <c r="D53" s="1519"/>
      <c r="E53" s="1520"/>
      <c r="F53" s="1518"/>
      <c r="G53" s="1519"/>
      <c r="H53" s="1520"/>
      <c r="I53" s="444"/>
      <c r="J53" s="454"/>
      <c r="K53" s="1518"/>
      <c r="L53" s="1555"/>
      <c r="M53" s="454"/>
      <c r="N53" s="561" t="s">
        <v>344</v>
      </c>
      <c r="O53" s="454"/>
      <c r="P53" s="458"/>
      <c r="Q53" s="443">
        <v>2</v>
      </c>
      <c r="R53" s="547"/>
      <c r="S53" s="1548"/>
      <c r="T53" s="79"/>
    </row>
    <row r="54" spans="1:20" s="13" customFormat="1" ht="12.25" customHeight="1">
      <c r="A54" s="1556"/>
      <c r="B54" s="555"/>
      <c r="C54" s="1518"/>
      <c r="D54" s="1519"/>
      <c r="E54" s="1520"/>
      <c r="F54" s="1518"/>
      <c r="G54" s="1519"/>
      <c r="H54" s="1520"/>
      <c r="I54" s="444"/>
      <c r="J54" s="454"/>
      <c r="K54" s="1518"/>
      <c r="L54" s="1555"/>
      <c r="M54" s="520" t="s">
        <v>10</v>
      </c>
      <c r="N54" s="537"/>
      <c r="O54" s="454"/>
      <c r="P54" s="458"/>
      <c r="Q54" s="443">
        <v>2</v>
      </c>
      <c r="R54" s="547"/>
      <c r="S54" s="1548"/>
      <c r="T54" s="79"/>
    </row>
    <row r="55" spans="1:20" s="13" customFormat="1" ht="12.25" customHeight="1">
      <c r="A55" s="1556"/>
      <c r="B55" s="555"/>
      <c r="C55" s="1518"/>
      <c r="D55" s="1519"/>
      <c r="E55" s="1520"/>
      <c r="F55" s="1518"/>
      <c r="G55" s="1519"/>
      <c r="H55" s="1520"/>
      <c r="I55" s="444"/>
      <c r="J55" s="454"/>
      <c r="K55" s="1518"/>
      <c r="L55" s="1555"/>
      <c r="M55" s="453"/>
      <c r="N55" s="452" t="s">
        <v>343</v>
      </c>
      <c r="O55" s="454"/>
      <c r="P55" s="458"/>
      <c r="Q55" s="443">
        <v>2</v>
      </c>
      <c r="R55" s="547"/>
      <c r="S55" s="1548"/>
      <c r="T55" s="79"/>
    </row>
    <row r="56" spans="1:20" s="13" customFormat="1" ht="12.25" customHeight="1">
      <c r="A56" s="1556"/>
      <c r="B56" s="555"/>
      <c r="C56" s="1518"/>
      <c r="D56" s="1519"/>
      <c r="E56" s="1520"/>
      <c r="F56" s="1518"/>
      <c r="G56" s="1519"/>
      <c r="H56" s="1520"/>
      <c r="I56" s="444"/>
      <c r="J56" s="454"/>
      <c r="K56" s="1518"/>
      <c r="L56" s="1555"/>
      <c r="M56" s="454"/>
      <c r="N56" s="444" t="s">
        <v>342</v>
      </c>
      <c r="O56" s="454"/>
      <c r="P56" s="458"/>
      <c r="Q56" s="443">
        <v>2</v>
      </c>
      <c r="R56" s="547"/>
      <c r="S56" s="1548"/>
      <c r="T56" s="79"/>
    </row>
    <row r="57" spans="1:20" s="13" customFormat="1" ht="12.25" customHeight="1">
      <c r="A57" s="1556"/>
      <c r="B57" s="555"/>
      <c r="C57" s="1518"/>
      <c r="D57" s="1519"/>
      <c r="E57" s="1520"/>
      <c r="F57" s="1518"/>
      <c r="G57" s="1519"/>
      <c r="H57" s="1520"/>
      <c r="I57" s="444"/>
      <c r="J57" s="454"/>
      <c r="K57" s="1518"/>
      <c r="L57" s="1555"/>
      <c r="M57" s="454"/>
      <c r="N57" s="444" t="s">
        <v>341</v>
      </c>
      <c r="O57" s="454"/>
      <c r="P57" s="458"/>
      <c r="Q57" s="443">
        <v>2</v>
      </c>
      <c r="R57" s="547"/>
      <c r="S57" s="1548"/>
      <c r="T57" s="79"/>
    </row>
    <row r="58" spans="1:20" s="13" customFormat="1" ht="12.25" customHeight="1">
      <c r="A58" s="1556"/>
      <c r="B58" s="555"/>
      <c r="C58" s="1518"/>
      <c r="D58" s="1519"/>
      <c r="E58" s="1520"/>
      <c r="F58" s="1518"/>
      <c r="G58" s="1519"/>
      <c r="H58" s="1520"/>
      <c r="I58" s="444"/>
      <c r="J58" s="454"/>
      <c r="K58" s="1518"/>
      <c r="L58" s="1555"/>
      <c r="M58" s="453"/>
      <c r="N58" s="452" t="s">
        <v>343</v>
      </c>
      <c r="O58" s="454"/>
      <c r="P58" s="458"/>
      <c r="Q58" s="443">
        <v>2</v>
      </c>
      <c r="R58" s="547"/>
      <c r="S58" s="1548"/>
      <c r="T58" s="79"/>
    </row>
    <row r="59" spans="1:20" s="13" customFormat="1" ht="12.25" customHeight="1">
      <c r="A59" s="1556"/>
      <c r="B59" s="555"/>
      <c r="C59" s="1518"/>
      <c r="D59" s="1519"/>
      <c r="E59" s="1520"/>
      <c r="F59" s="1518"/>
      <c r="G59" s="1519"/>
      <c r="H59" s="1520"/>
      <c r="I59" s="444"/>
      <c r="J59" s="454"/>
      <c r="K59" s="1518"/>
      <c r="L59" s="1555"/>
      <c r="M59" s="454"/>
      <c r="N59" s="444" t="s">
        <v>342</v>
      </c>
      <c r="O59" s="454"/>
      <c r="P59" s="458"/>
      <c r="Q59" s="443">
        <v>2</v>
      </c>
      <c r="R59" s="547"/>
      <c r="S59" s="1548"/>
      <c r="T59" s="79"/>
    </row>
    <row r="60" spans="1:20" s="13" customFormat="1" ht="12.25" customHeight="1">
      <c r="A60" s="1556"/>
      <c r="B60" s="555"/>
      <c r="C60" s="1518"/>
      <c r="D60" s="1519"/>
      <c r="E60" s="1520"/>
      <c r="F60" s="1518"/>
      <c r="G60" s="1519"/>
      <c r="H60" s="1520"/>
      <c r="I60" s="444"/>
      <c r="J60" s="454"/>
      <c r="K60" s="1518"/>
      <c r="L60" s="1555"/>
      <c r="M60" s="479"/>
      <c r="N60" s="480" t="s">
        <v>341</v>
      </c>
      <c r="O60" s="454"/>
      <c r="P60" s="458"/>
      <c r="Q60" s="443">
        <v>2</v>
      </c>
      <c r="R60" s="547"/>
      <c r="S60" s="1548"/>
      <c r="T60" s="79"/>
    </row>
    <row r="61" spans="1:20" s="13" customFormat="1" ht="12.25" customHeight="1" thickBot="1">
      <c r="A61" s="1556"/>
      <c r="B61" s="555"/>
      <c r="C61" s="1551"/>
      <c r="D61" s="1552"/>
      <c r="E61" s="1553"/>
      <c r="F61" s="1551"/>
      <c r="G61" s="1552"/>
      <c r="H61" s="1553"/>
      <c r="I61" s="480"/>
      <c r="J61" s="479"/>
      <c r="K61" s="1551"/>
      <c r="L61" s="1554"/>
      <c r="M61" s="479"/>
      <c r="N61" s="480" t="s">
        <v>340</v>
      </c>
      <c r="O61" s="549"/>
      <c r="P61" s="562"/>
      <c r="Q61" s="489">
        <v>2</v>
      </c>
      <c r="R61" s="563"/>
      <c r="S61" s="556" t="str">
        <f>"/ "&amp;SUM(Q50:Q61)</f>
        <v>/ 24</v>
      </c>
      <c r="T61" s="79"/>
    </row>
    <row r="62" spans="1:20" s="13" customFormat="1" ht="12.25" customHeight="1">
      <c r="A62" s="1482" t="s">
        <v>47</v>
      </c>
      <c r="B62" s="490"/>
      <c r="C62" s="1486"/>
      <c r="D62" s="1489"/>
      <c r="E62" s="1557"/>
      <c r="F62" s="1486"/>
      <c r="G62" s="1489"/>
      <c r="H62" s="1557"/>
      <c r="I62" s="564"/>
      <c r="J62" s="490"/>
      <c r="K62" s="1486"/>
      <c r="L62" s="1490"/>
      <c r="M62" s="490"/>
      <c r="N62" s="564"/>
      <c r="O62" s="501" t="s">
        <v>339</v>
      </c>
      <c r="P62" s="452"/>
      <c r="Q62" s="441">
        <v>2</v>
      </c>
      <c r="R62" s="559"/>
      <c r="S62" s="1547">
        <f>SUM(R62:R64)</f>
        <v>0</v>
      </c>
      <c r="T62" s="79"/>
    </row>
    <row r="63" spans="1:20" s="13" customFormat="1" ht="12.25" customHeight="1">
      <c r="A63" s="1556"/>
      <c r="B63" s="401"/>
      <c r="C63" s="483"/>
      <c r="D63" s="565"/>
      <c r="E63" s="566"/>
      <c r="F63" s="483"/>
      <c r="G63" s="565"/>
      <c r="H63" s="566"/>
      <c r="I63" s="450"/>
      <c r="J63" s="401"/>
      <c r="K63" s="483"/>
      <c r="L63" s="567"/>
      <c r="M63" s="401"/>
      <c r="N63" s="450"/>
      <c r="O63" s="443" t="s">
        <v>338</v>
      </c>
      <c r="P63" s="444"/>
      <c r="Q63" s="443">
        <v>2</v>
      </c>
      <c r="R63" s="547"/>
      <c r="S63" s="1548"/>
      <c r="T63" s="79"/>
    </row>
    <row r="64" spans="1:20" s="13" customFormat="1" ht="12.25" customHeight="1" thickBot="1">
      <c r="A64" s="1483"/>
      <c r="B64" s="492"/>
      <c r="C64" s="1480"/>
      <c r="D64" s="1491"/>
      <c r="E64" s="1492"/>
      <c r="F64" s="1480"/>
      <c r="G64" s="1491"/>
      <c r="H64" s="1492"/>
      <c r="I64" s="568"/>
      <c r="J64" s="492"/>
      <c r="K64" s="1480"/>
      <c r="L64" s="1481"/>
      <c r="M64" s="492"/>
      <c r="N64" s="568"/>
      <c r="O64" s="500" t="s">
        <v>337</v>
      </c>
      <c r="P64" s="548"/>
      <c r="Q64" s="569">
        <v>2</v>
      </c>
      <c r="R64" s="563"/>
      <c r="S64" s="496" t="str">
        <f>"/ "&amp;SUM(Q62:Q64)</f>
        <v>/ 6</v>
      </c>
      <c r="T64" s="79"/>
    </row>
    <row r="65" spans="1:23" s="13" customFormat="1" ht="12" customHeight="1">
      <c r="A65" s="1521" t="s">
        <v>81</v>
      </c>
      <c r="B65" s="481"/>
      <c r="C65" s="1523"/>
      <c r="D65" s="1524"/>
      <c r="E65" s="1524"/>
      <c r="F65" s="1524"/>
      <c r="G65" s="1524"/>
      <c r="H65" s="1524"/>
      <c r="I65" s="1524"/>
      <c r="J65" s="1524"/>
      <c r="K65" s="1524"/>
      <c r="L65" s="1524"/>
      <c r="M65" s="1524"/>
      <c r="N65" s="1524"/>
      <c r="O65" s="1524"/>
      <c r="P65" s="1525"/>
      <c r="Q65" s="1521">
        <v>3</v>
      </c>
      <c r="R65" s="1549"/>
      <c r="S65" s="497">
        <f>R65</f>
        <v>0</v>
      </c>
      <c r="T65" s="79"/>
    </row>
    <row r="66" spans="1:23" s="13" customFormat="1" ht="12.65" customHeight="1" thickBot="1">
      <c r="A66" s="1522"/>
      <c r="B66" s="482"/>
      <c r="C66" s="1526"/>
      <c r="D66" s="1527"/>
      <c r="E66" s="1527"/>
      <c r="F66" s="1527"/>
      <c r="G66" s="1527"/>
      <c r="H66" s="1527"/>
      <c r="I66" s="1527"/>
      <c r="J66" s="1527"/>
      <c r="K66" s="1527"/>
      <c r="L66" s="1527"/>
      <c r="M66" s="1527"/>
      <c r="N66" s="1527"/>
      <c r="O66" s="1527"/>
      <c r="P66" s="1528"/>
      <c r="Q66" s="1522"/>
      <c r="R66" s="1550"/>
      <c r="S66" s="496" t="str">
        <f>"/ "&amp;SUM(Q65)</f>
        <v>/ 3</v>
      </c>
      <c r="T66" s="137"/>
      <c r="U66" s="7"/>
      <c r="V66" s="6"/>
    </row>
    <row r="67" spans="1:23" ht="11.15" customHeight="1">
      <c r="A67" s="1482" t="s">
        <v>1</v>
      </c>
      <c r="B67" s="1488" t="s">
        <v>2</v>
      </c>
      <c r="C67" s="1489"/>
      <c r="D67" s="1489"/>
      <c r="E67" s="1489"/>
      <c r="F67" s="1489"/>
      <c r="G67" s="1489"/>
      <c r="H67" s="1489"/>
      <c r="I67" s="1490"/>
      <c r="J67" s="1488" t="s">
        <v>19</v>
      </c>
      <c r="K67" s="1489"/>
      <c r="L67" s="1490"/>
      <c r="M67" s="1488" t="s">
        <v>17</v>
      </c>
      <c r="N67" s="1490"/>
      <c r="O67" s="1488" t="s">
        <v>3</v>
      </c>
      <c r="P67" s="1490"/>
      <c r="Q67" s="1542" t="s">
        <v>81</v>
      </c>
      <c r="R67" s="1521">
        <f>SUM(S4,S16,S24,U30,S41,S50,S65,S62)</f>
        <v>0</v>
      </c>
      <c r="S67" s="1544"/>
      <c r="T67" s="71"/>
    </row>
    <row r="68" spans="1:23" ht="12" customHeight="1" thickBot="1">
      <c r="A68" s="1483"/>
      <c r="B68" s="398" t="s">
        <v>5</v>
      </c>
      <c r="C68" s="1480" t="s">
        <v>155</v>
      </c>
      <c r="D68" s="1491"/>
      <c r="E68" s="1492"/>
      <c r="F68" s="1480" t="s">
        <v>7</v>
      </c>
      <c r="G68" s="1491"/>
      <c r="H68" s="1492"/>
      <c r="I68" s="399" t="s">
        <v>9</v>
      </c>
      <c r="J68" s="398" t="s">
        <v>31</v>
      </c>
      <c r="K68" s="1480" t="s">
        <v>14</v>
      </c>
      <c r="L68" s="1481"/>
      <c r="M68" s="398" t="s">
        <v>27</v>
      </c>
      <c r="N68" s="399" t="s">
        <v>25</v>
      </c>
      <c r="O68" s="400" t="s">
        <v>27</v>
      </c>
      <c r="P68" s="399" t="s">
        <v>49</v>
      </c>
      <c r="Q68" s="1543"/>
      <c r="R68" s="1545"/>
      <c r="S68" s="1546"/>
      <c r="T68" s="71"/>
    </row>
    <row r="69" spans="1:23" s="13" customFormat="1" ht="12.65" customHeight="1">
      <c r="A69" s="401" t="s">
        <v>32</v>
      </c>
      <c r="B69" s="483"/>
      <c r="C69" s="1536">
        <f>SUM(Q17:Q22,Q38:Q40)</f>
        <v>12</v>
      </c>
      <c r="D69" s="1537"/>
      <c r="E69" s="1538"/>
      <c r="F69" s="1539">
        <f>SUM(Q23,Q41:Q46)</f>
        <v>11</v>
      </c>
      <c r="G69" s="1537"/>
      <c r="H69" s="1538"/>
      <c r="I69" s="450">
        <f>SUM(Q47:Q49)</f>
        <v>3</v>
      </c>
      <c r="J69" s="401">
        <f>SUM(Q16)</f>
        <v>2</v>
      </c>
      <c r="K69" s="1539">
        <f>SUM(Q24:Q30,Q31:Q37)</f>
        <v>14</v>
      </c>
      <c r="L69" s="1540"/>
      <c r="M69" s="401">
        <f>SUM(Q54,Q50)</f>
        <v>4</v>
      </c>
      <c r="N69" s="450">
        <f>SUM(Q51:Q53,Q55:Q61)</f>
        <v>20</v>
      </c>
      <c r="O69" s="401">
        <f>SUM(Q62:Q64,Q4:Q7,Q9:Q15)</f>
        <v>28</v>
      </c>
      <c r="P69" s="450">
        <f>SUM(Q8)</f>
        <v>3</v>
      </c>
      <c r="Q69" s="484">
        <v>3</v>
      </c>
      <c r="R69" s="1545"/>
      <c r="S69" s="1546"/>
      <c r="T69" s="72"/>
      <c r="U69" s="6"/>
      <c r="W69" s="6"/>
    </row>
    <row r="70" spans="1:23" s="13" customFormat="1" ht="12.65" customHeight="1" thickBot="1">
      <c r="A70" s="398" t="s">
        <v>4</v>
      </c>
      <c r="B70" s="485"/>
      <c r="C70" s="1541">
        <f>SUM(R17:R22,R38:R40)</f>
        <v>0</v>
      </c>
      <c r="D70" s="1491"/>
      <c r="E70" s="1492"/>
      <c r="F70" s="1480">
        <f>SUM(R23,R41:R46)</f>
        <v>0</v>
      </c>
      <c r="G70" s="1491"/>
      <c r="H70" s="1492"/>
      <c r="I70" s="399">
        <f>SUM(R47:R49)</f>
        <v>0</v>
      </c>
      <c r="J70" s="398">
        <f>SUM(R16)</f>
        <v>0</v>
      </c>
      <c r="K70" s="1480">
        <f>SUM(R24:R30,R31:R37)</f>
        <v>0</v>
      </c>
      <c r="L70" s="1481"/>
      <c r="M70" s="398">
        <f>SUM(R50,R54)</f>
        <v>0</v>
      </c>
      <c r="N70" s="399">
        <f>SUM(R51:R53,R55:R61)</f>
        <v>0</v>
      </c>
      <c r="O70" s="398">
        <f>SUM(R62:R64,R4:R7,R9:R15)</f>
        <v>0</v>
      </c>
      <c r="P70" s="399">
        <f>SUM(R8)</f>
        <v>0</v>
      </c>
      <c r="Q70" s="398">
        <f>R65</f>
        <v>0</v>
      </c>
      <c r="R70" s="1534" t="str">
        <f>"/ "&amp;SUM(Q4:Q66)</f>
        <v>/ 100</v>
      </c>
      <c r="S70" s="1535"/>
      <c r="T70" s="72"/>
      <c r="U70" s="6"/>
      <c r="W70" s="6"/>
    </row>
    <row r="71" spans="1:23" ht="12" customHeight="1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146"/>
      <c r="T71" s="71"/>
    </row>
    <row r="72" spans="1:23" ht="12" customHeight="1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146"/>
      <c r="T72" s="71"/>
    </row>
    <row r="73" spans="1:23" ht="14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147"/>
      <c r="R73" s="72"/>
      <c r="S73" s="148"/>
      <c r="T73" s="71"/>
    </row>
    <row r="74" spans="1:23" ht="14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2"/>
      <c r="R74" s="72"/>
      <c r="S74" s="148"/>
      <c r="T74" s="71"/>
    </row>
    <row r="75" spans="1:23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146"/>
      <c r="T75" s="71"/>
    </row>
    <row r="76" spans="1:23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146"/>
      <c r="T76" s="71"/>
    </row>
    <row r="77" spans="1:23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146"/>
      <c r="T77" s="71"/>
    </row>
    <row r="78" spans="1:23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146"/>
      <c r="T78" s="71"/>
    </row>
    <row r="79" spans="1:23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146"/>
      <c r="T79" s="71"/>
    </row>
    <row r="80" spans="1:23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146"/>
      <c r="T80" s="71"/>
    </row>
    <row r="81" spans="1:20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146"/>
      <c r="T81" s="71"/>
    </row>
    <row r="82" spans="1:20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146"/>
      <c r="T82" s="71"/>
    </row>
    <row r="83" spans="1:20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146"/>
      <c r="T83" s="71"/>
    </row>
    <row r="84" spans="1:20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146"/>
      <c r="T84" s="71"/>
    </row>
    <row r="85" spans="1:20">
      <c r="A85" s="71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146"/>
      <c r="T85" s="71"/>
    </row>
    <row r="86" spans="1:20">
      <c r="A86" s="71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146"/>
      <c r="T86" s="71"/>
    </row>
    <row r="87" spans="1:20">
      <c r="A87" s="71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146"/>
      <c r="T87" s="71"/>
    </row>
    <row r="88" spans="1:20">
      <c r="A88" s="71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146"/>
      <c r="T88" s="71"/>
    </row>
    <row r="89" spans="1:20">
      <c r="A89" s="71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146"/>
      <c r="T89" s="71"/>
    </row>
    <row r="90" spans="1:20">
      <c r="A90" s="71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146"/>
      <c r="T90" s="71"/>
    </row>
    <row r="91" spans="1:20">
      <c r="A91" s="71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146"/>
      <c r="T91" s="71"/>
    </row>
    <row r="92" spans="1:20">
      <c r="A92" s="71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146"/>
      <c r="T92" s="71"/>
    </row>
    <row r="93" spans="1:20">
      <c r="A93" s="71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146"/>
      <c r="T93" s="71"/>
    </row>
    <row r="94" spans="1:20">
      <c r="A94" s="71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146"/>
      <c r="T94" s="71"/>
    </row>
    <row r="95" spans="1:20">
      <c r="A95" s="71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146"/>
      <c r="T95" s="71"/>
    </row>
    <row r="96" spans="1:20">
      <c r="A96" s="71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146"/>
      <c r="T96" s="71"/>
    </row>
    <row r="97" spans="1:20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146"/>
      <c r="T97" s="71"/>
    </row>
    <row r="98" spans="1:20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146"/>
      <c r="T98" s="71"/>
    </row>
    <row r="99" spans="1:20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146"/>
      <c r="T99" s="71"/>
    </row>
    <row r="100" spans="1:20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146"/>
      <c r="T100" s="71"/>
    </row>
    <row r="101" spans="1:20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146"/>
      <c r="T101" s="71"/>
    </row>
    <row r="102" spans="1:20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146"/>
      <c r="T102" s="71"/>
    </row>
    <row r="103" spans="1:20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146"/>
      <c r="T103" s="71"/>
    </row>
    <row r="104" spans="1:20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146"/>
      <c r="T104" s="71"/>
    </row>
    <row r="105" spans="1:20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146"/>
      <c r="T105" s="71"/>
    </row>
    <row r="106" spans="1:20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146"/>
      <c r="T106" s="71"/>
    </row>
    <row r="107" spans="1:20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146"/>
      <c r="T107" s="71"/>
    </row>
    <row r="108" spans="1:20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146"/>
      <c r="T108" s="71"/>
    </row>
    <row r="109" spans="1:20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146"/>
      <c r="T109" s="71"/>
    </row>
    <row r="110" spans="1:20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146"/>
      <c r="T110" s="71"/>
    </row>
    <row r="111" spans="1:20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146"/>
      <c r="T111" s="71"/>
    </row>
    <row r="112" spans="1:20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146"/>
      <c r="T112" s="71"/>
    </row>
    <row r="113" spans="1:20">
      <c r="A113" s="71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146"/>
      <c r="T113" s="71"/>
    </row>
    <row r="114" spans="1:20">
      <c r="A114" s="71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146"/>
      <c r="T114" s="71"/>
    </row>
    <row r="115" spans="1:20">
      <c r="A115" s="71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146"/>
      <c r="T115" s="71"/>
    </row>
    <row r="116" spans="1:20">
      <c r="A116" s="71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146"/>
      <c r="T116" s="71"/>
    </row>
    <row r="117" spans="1:20">
      <c r="A117" s="71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146"/>
      <c r="T117" s="71"/>
    </row>
    <row r="118" spans="1:20">
      <c r="A118" s="71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146"/>
      <c r="T118" s="71"/>
    </row>
    <row r="119" spans="1:20">
      <c r="A119" s="71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146"/>
      <c r="T119" s="71"/>
    </row>
    <row r="120" spans="1:20">
      <c r="A120" s="71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146"/>
      <c r="T120" s="71"/>
    </row>
    <row r="121" spans="1:20">
      <c r="A121" s="71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146"/>
      <c r="T121" s="71"/>
    </row>
    <row r="122" spans="1:20">
      <c r="A122" s="71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146"/>
      <c r="T122" s="71"/>
    </row>
    <row r="123" spans="1:20">
      <c r="A123" s="71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146"/>
      <c r="T123" s="71"/>
    </row>
    <row r="124" spans="1:20">
      <c r="A124" s="71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146"/>
      <c r="T124" s="71"/>
    </row>
    <row r="125" spans="1:20">
      <c r="A125" s="71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146"/>
      <c r="T125" s="71"/>
    </row>
    <row r="126" spans="1:20">
      <c r="A126" s="71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146"/>
      <c r="T126" s="71"/>
    </row>
    <row r="127" spans="1:20">
      <c r="A127" s="71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146"/>
      <c r="T127" s="71"/>
    </row>
    <row r="128" spans="1:20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146"/>
      <c r="T128" s="71"/>
    </row>
    <row r="129" spans="1:20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146"/>
      <c r="T129" s="71"/>
    </row>
    <row r="130" spans="1:20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146"/>
      <c r="T130" s="71"/>
    </row>
    <row r="131" spans="1:20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146"/>
      <c r="T131" s="71"/>
    </row>
    <row r="132" spans="1:20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146"/>
      <c r="T132" s="71"/>
    </row>
    <row r="133" spans="1:20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146"/>
      <c r="T133" s="71"/>
    </row>
    <row r="134" spans="1:20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146"/>
      <c r="T134" s="71"/>
    </row>
    <row r="135" spans="1:20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146"/>
      <c r="T135" s="71"/>
    </row>
    <row r="136" spans="1:20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  <c r="Q136" s="71"/>
      <c r="R136" s="71"/>
      <c r="S136" s="146"/>
      <c r="T136" s="71"/>
    </row>
    <row r="137" spans="1:20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  <c r="S137" s="146"/>
      <c r="T137" s="71"/>
    </row>
    <row r="138" spans="1:20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146"/>
      <c r="T138" s="71"/>
    </row>
    <row r="139" spans="1:20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  <c r="S139" s="146"/>
      <c r="T139" s="71"/>
    </row>
    <row r="140" spans="1:20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71"/>
      <c r="S140" s="146"/>
      <c r="T140" s="71"/>
    </row>
    <row r="141" spans="1:20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71"/>
      <c r="S141" s="146"/>
      <c r="T141" s="71"/>
    </row>
    <row r="142" spans="1:20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146"/>
      <c r="T142" s="71"/>
    </row>
    <row r="143" spans="1:20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146"/>
      <c r="T143" s="71"/>
    </row>
    <row r="144" spans="1:20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  <c r="Q144" s="71"/>
      <c r="R144" s="71"/>
      <c r="S144" s="146"/>
      <c r="T144" s="71"/>
    </row>
    <row r="145" spans="1:20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71"/>
      <c r="S145" s="146"/>
      <c r="T145" s="71"/>
    </row>
    <row r="146" spans="1:20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146"/>
      <c r="T146" s="71"/>
    </row>
    <row r="147" spans="1:20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71"/>
      <c r="S147" s="146"/>
      <c r="T147" s="71"/>
    </row>
    <row r="148" spans="1:20">
      <c r="A148" s="71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146"/>
      <c r="T148" s="71"/>
    </row>
    <row r="149" spans="1:20">
      <c r="A149" s="71"/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  <c r="Q149" s="71"/>
      <c r="R149" s="71"/>
      <c r="S149" s="146"/>
      <c r="T149" s="71"/>
    </row>
    <row r="150" spans="1:20">
      <c r="A150" s="71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71"/>
      <c r="S150" s="146"/>
      <c r="T150" s="71"/>
    </row>
    <row r="151" spans="1:20">
      <c r="A151" s="71"/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146"/>
      <c r="T151" s="71"/>
    </row>
    <row r="152" spans="1:20">
      <c r="A152" s="71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  <c r="S152" s="146"/>
      <c r="T152" s="71"/>
    </row>
    <row r="153" spans="1:20">
      <c r="A153" s="71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  <c r="Q153" s="71"/>
      <c r="R153" s="71"/>
      <c r="S153" s="146"/>
      <c r="T153" s="71"/>
    </row>
    <row r="154" spans="1:20">
      <c r="A154" s="71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146"/>
      <c r="T154" s="71"/>
    </row>
    <row r="155" spans="1:20">
      <c r="A155" s="71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146"/>
      <c r="T155" s="71"/>
    </row>
    <row r="156" spans="1:20">
      <c r="A156" s="71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71"/>
      <c r="S156" s="146"/>
      <c r="T156" s="71"/>
    </row>
    <row r="157" spans="1:20">
      <c r="A157" s="71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  <c r="Q157" s="71"/>
      <c r="R157" s="71"/>
      <c r="S157" s="146"/>
      <c r="T157" s="71"/>
    </row>
    <row r="158" spans="1:20">
      <c r="A158" s="71"/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  <c r="Q158" s="71"/>
      <c r="R158" s="71"/>
      <c r="S158" s="146"/>
      <c r="T158" s="71"/>
    </row>
    <row r="159" spans="1:20">
      <c r="A159" s="71"/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1"/>
      <c r="S159" s="146"/>
      <c r="T159" s="71"/>
    </row>
    <row r="160" spans="1:20">
      <c r="A160" s="71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146"/>
      <c r="T160" s="71"/>
    </row>
    <row r="161" spans="1:20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146"/>
      <c r="T161" s="71"/>
    </row>
    <row r="162" spans="1:20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  <c r="Q162" s="71"/>
      <c r="R162" s="71"/>
      <c r="S162" s="146"/>
      <c r="T162" s="71"/>
    </row>
    <row r="163" spans="1:20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146"/>
      <c r="T163" s="71"/>
    </row>
    <row r="164" spans="1:20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146"/>
      <c r="T164" s="71"/>
    </row>
    <row r="165" spans="1:20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71"/>
      <c r="S165" s="146"/>
      <c r="T165" s="71"/>
    </row>
    <row r="166" spans="1:20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146"/>
      <c r="T166" s="71"/>
    </row>
    <row r="167" spans="1:20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146"/>
      <c r="T167" s="71"/>
    </row>
    <row r="168" spans="1:20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146"/>
      <c r="T168" s="71"/>
    </row>
    <row r="169" spans="1:20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146"/>
      <c r="T169" s="71"/>
    </row>
    <row r="170" spans="1:20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146"/>
      <c r="T170" s="71"/>
    </row>
    <row r="171" spans="1:20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146"/>
      <c r="T171" s="71"/>
    </row>
    <row r="172" spans="1:20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146"/>
      <c r="T172" s="71"/>
    </row>
    <row r="173" spans="1:20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146"/>
      <c r="T173" s="71"/>
    </row>
    <row r="174" spans="1:20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146"/>
      <c r="T174" s="71"/>
    </row>
    <row r="175" spans="1:20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146"/>
      <c r="T175" s="71"/>
    </row>
    <row r="176" spans="1:20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71"/>
      <c r="S176" s="146"/>
      <c r="T176" s="71"/>
    </row>
    <row r="177" spans="1:20">
      <c r="A177" s="71"/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71"/>
      <c r="S177" s="146"/>
      <c r="T177" s="71"/>
    </row>
    <row r="178" spans="1:20">
      <c r="A178" s="71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146"/>
      <c r="T178" s="71"/>
    </row>
    <row r="179" spans="1:20">
      <c r="A179" s="71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146"/>
      <c r="T179" s="71"/>
    </row>
    <row r="180" spans="1:20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146"/>
      <c r="T180" s="71"/>
    </row>
    <row r="181" spans="1:20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146"/>
      <c r="T181" s="71"/>
    </row>
    <row r="182" spans="1:20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71"/>
      <c r="S182" s="146"/>
      <c r="T182" s="71"/>
    </row>
    <row r="183" spans="1:20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146"/>
      <c r="T183" s="71"/>
    </row>
    <row r="184" spans="1:20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146"/>
      <c r="T184" s="71"/>
    </row>
    <row r="185" spans="1:20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146"/>
      <c r="T185" s="71"/>
    </row>
    <row r="186" spans="1:20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146"/>
      <c r="T186" s="71"/>
    </row>
    <row r="187" spans="1:20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146"/>
      <c r="T187" s="71"/>
    </row>
    <row r="188" spans="1:20">
      <c r="A188" s="71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146"/>
      <c r="T188" s="71"/>
    </row>
    <row r="189" spans="1:20">
      <c r="A189" s="71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146"/>
      <c r="T189" s="71"/>
    </row>
    <row r="190" spans="1:20">
      <c r="A190" s="71"/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  <c r="S190" s="146"/>
      <c r="T190" s="71"/>
    </row>
    <row r="191" spans="1:20">
      <c r="A191" s="71"/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71"/>
      <c r="S191" s="146"/>
      <c r="T191" s="71"/>
    </row>
    <row r="192" spans="1:20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  <c r="S192" s="146"/>
      <c r="T192" s="71"/>
    </row>
    <row r="193" spans="1:20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146"/>
      <c r="T193" s="71"/>
    </row>
    <row r="194" spans="1:20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146"/>
      <c r="T194" s="71"/>
    </row>
    <row r="195" spans="1:20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146"/>
      <c r="T195" s="71"/>
    </row>
    <row r="196" spans="1:20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146"/>
      <c r="T196" s="71"/>
    </row>
    <row r="197" spans="1:20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  <c r="S197" s="146"/>
      <c r="T197" s="71"/>
    </row>
    <row r="198" spans="1:20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146"/>
      <c r="T198" s="71"/>
    </row>
    <row r="199" spans="1:20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146"/>
      <c r="T199" s="71"/>
    </row>
    <row r="200" spans="1:20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  <c r="Q200" s="71"/>
      <c r="R200" s="71"/>
      <c r="S200" s="146"/>
      <c r="T200" s="71"/>
    </row>
    <row r="201" spans="1:20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146"/>
      <c r="T201" s="71"/>
    </row>
    <row r="202" spans="1:20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  <c r="Q202" s="71"/>
      <c r="R202" s="71"/>
      <c r="S202" s="146"/>
      <c r="T202" s="71"/>
    </row>
    <row r="203" spans="1:20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71"/>
      <c r="S203" s="146"/>
      <c r="T203" s="71"/>
    </row>
    <row r="204" spans="1:20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  <c r="S204" s="146"/>
      <c r="T204" s="71"/>
    </row>
    <row r="205" spans="1:20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  <c r="Q205" s="71"/>
      <c r="R205" s="71"/>
      <c r="S205" s="146"/>
      <c r="T205" s="71"/>
    </row>
    <row r="206" spans="1:20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146"/>
      <c r="T206" s="71"/>
    </row>
    <row r="207" spans="1:20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  <c r="S207" s="146"/>
      <c r="T207" s="71"/>
    </row>
    <row r="208" spans="1:20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1"/>
      <c r="S208" s="146"/>
      <c r="T208" s="71"/>
    </row>
    <row r="209" spans="1:20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  <c r="S209" s="146"/>
      <c r="T209" s="71"/>
    </row>
    <row r="210" spans="1:20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146"/>
      <c r="T210" s="71"/>
    </row>
    <row r="211" spans="1:20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  <c r="P211" s="71"/>
      <c r="Q211" s="71"/>
      <c r="R211" s="71"/>
      <c r="S211" s="146"/>
      <c r="T211" s="71"/>
    </row>
    <row r="212" spans="1:20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  <c r="P212" s="71"/>
      <c r="Q212" s="71"/>
      <c r="R212" s="71"/>
      <c r="S212" s="146"/>
      <c r="T212" s="71"/>
    </row>
    <row r="213" spans="1:20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71"/>
      <c r="O213" s="71"/>
      <c r="P213" s="71"/>
      <c r="Q213" s="71"/>
      <c r="R213" s="71"/>
      <c r="S213" s="146"/>
      <c r="T213" s="71"/>
    </row>
    <row r="214" spans="1:20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71"/>
      <c r="O214" s="71"/>
      <c r="P214" s="71"/>
      <c r="Q214" s="71"/>
      <c r="R214" s="71"/>
      <c r="S214" s="146"/>
      <c r="T214" s="71"/>
    </row>
    <row r="215" spans="1:20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1"/>
      <c r="O215" s="71"/>
      <c r="P215" s="71"/>
      <c r="Q215" s="71"/>
      <c r="R215" s="71"/>
      <c r="S215" s="146"/>
      <c r="T215" s="71"/>
    </row>
    <row r="216" spans="1:20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  <c r="P216" s="71"/>
      <c r="Q216" s="71"/>
      <c r="R216" s="71"/>
      <c r="S216" s="146"/>
      <c r="T216" s="71"/>
    </row>
    <row r="217" spans="1:20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  <c r="L217" s="71"/>
      <c r="M217" s="71"/>
      <c r="N217" s="71"/>
      <c r="O217" s="71"/>
      <c r="P217" s="71"/>
      <c r="Q217" s="71"/>
      <c r="R217" s="71"/>
      <c r="S217" s="146"/>
      <c r="T217" s="71"/>
    </row>
    <row r="218" spans="1:20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1"/>
      <c r="P218" s="71"/>
      <c r="Q218" s="71"/>
      <c r="R218" s="71"/>
      <c r="S218" s="146"/>
      <c r="T218" s="71"/>
    </row>
    <row r="219" spans="1:20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  <c r="L219" s="71"/>
      <c r="M219" s="71"/>
      <c r="N219" s="71"/>
      <c r="O219" s="71"/>
      <c r="P219" s="71"/>
      <c r="Q219" s="71"/>
      <c r="R219" s="71"/>
      <c r="S219" s="146"/>
      <c r="T219" s="71"/>
    </row>
    <row r="220" spans="1:20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1"/>
      <c r="P220" s="71"/>
      <c r="Q220" s="71"/>
      <c r="R220" s="71"/>
      <c r="S220" s="146"/>
      <c r="T220" s="71"/>
    </row>
    <row r="221" spans="1:20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71"/>
      <c r="P221" s="71"/>
      <c r="Q221" s="71"/>
      <c r="R221" s="71"/>
      <c r="S221" s="146"/>
      <c r="T221" s="71"/>
    </row>
    <row r="222" spans="1:20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  <c r="L222" s="71"/>
      <c r="M222" s="71"/>
      <c r="N222" s="71"/>
      <c r="O222" s="71"/>
      <c r="P222" s="71"/>
      <c r="Q222" s="71"/>
      <c r="R222" s="71"/>
      <c r="S222" s="146"/>
      <c r="T222" s="71"/>
    </row>
    <row r="223" spans="1:20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  <c r="L223" s="71"/>
      <c r="M223" s="71"/>
      <c r="N223" s="71"/>
      <c r="O223" s="71"/>
      <c r="P223" s="71"/>
      <c r="Q223" s="71"/>
      <c r="R223" s="71"/>
      <c r="S223" s="146"/>
      <c r="T223" s="71"/>
    </row>
    <row r="224" spans="1:20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  <c r="L224" s="71"/>
      <c r="M224" s="71"/>
      <c r="N224" s="71"/>
      <c r="O224" s="71"/>
      <c r="P224" s="71"/>
      <c r="Q224" s="71"/>
      <c r="R224" s="71"/>
      <c r="S224" s="146"/>
      <c r="T224" s="71"/>
    </row>
    <row r="225" spans="1:20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  <c r="L225" s="71"/>
      <c r="M225" s="71"/>
      <c r="N225" s="71"/>
      <c r="O225" s="71"/>
      <c r="P225" s="71"/>
      <c r="Q225" s="71"/>
      <c r="R225" s="71"/>
      <c r="S225" s="146"/>
      <c r="T225" s="71"/>
    </row>
    <row r="226" spans="1:20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  <c r="O226" s="71"/>
      <c r="P226" s="71"/>
      <c r="Q226" s="71"/>
      <c r="R226" s="71"/>
      <c r="S226" s="146"/>
      <c r="T226" s="71"/>
    </row>
    <row r="227" spans="1:20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  <c r="L227" s="71"/>
      <c r="M227" s="71"/>
      <c r="N227" s="71"/>
      <c r="O227" s="71"/>
      <c r="P227" s="71"/>
      <c r="Q227" s="71"/>
      <c r="R227" s="71"/>
      <c r="S227" s="146"/>
      <c r="T227" s="71"/>
    </row>
    <row r="228" spans="1:20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  <c r="L228" s="71"/>
      <c r="M228" s="71"/>
      <c r="N228" s="71"/>
      <c r="O228" s="71"/>
      <c r="P228" s="71"/>
      <c r="Q228" s="71"/>
      <c r="R228" s="71"/>
      <c r="S228" s="146"/>
      <c r="T228" s="71"/>
    </row>
    <row r="229" spans="1:20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  <c r="L229" s="71"/>
      <c r="M229" s="71"/>
      <c r="N229" s="71"/>
      <c r="O229" s="71"/>
      <c r="P229" s="71"/>
      <c r="Q229" s="71"/>
      <c r="R229" s="71"/>
      <c r="S229" s="146"/>
      <c r="T229" s="71"/>
    </row>
    <row r="230" spans="1:20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  <c r="L230" s="71"/>
      <c r="M230" s="71"/>
      <c r="N230" s="71"/>
      <c r="O230" s="71"/>
      <c r="P230" s="71"/>
      <c r="Q230" s="71"/>
      <c r="R230" s="71"/>
      <c r="S230" s="146"/>
      <c r="T230" s="71"/>
    </row>
    <row r="231" spans="1:20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  <c r="L231" s="71"/>
      <c r="M231" s="71"/>
      <c r="N231" s="71"/>
      <c r="O231" s="71"/>
      <c r="P231" s="71"/>
      <c r="Q231" s="71"/>
      <c r="R231" s="71"/>
      <c r="S231" s="146"/>
      <c r="T231" s="71"/>
    </row>
    <row r="232" spans="1:20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  <c r="L232" s="71"/>
      <c r="M232" s="71"/>
      <c r="N232" s="71"/>
      <c r="O232" s="71"/>
      <c r="P232" s="71"/>
      <c r="Q232" s="71"/>
      <c r="R232" s="71"/>
      <c r="S232" s="146"/>
      <c r="T232" s="71"/>
    </row>
    <row r="233" spans="1:20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  <c r="L233" s="71"/>
      <c r="M233" s="71"/>
      <c r="N233" s="71"/>
      <c r="O233" s="71"/>
      <c r="P233" s="71"/>
      <c r="Q233" s="71"/>
      <c r="R233" s="71"/>
      <c r="S233" s="146"/>
      <c r="T233" s="71"/>
    </row>
  </sheetData>
  <mergeCells count="203">
    <mergeCell ref="C47:E47"/>
    <mergeCell ref="F47:H47"/>
    <mergeCell ref="C43:E43"/>
    <mergeCell ref="K43:L43"/>
    <mergeCell ref="C46:E46"/>
    <mergeCell ref="K46:L46"/>
    <mergeCell ref="C39:E39"/>
    <mergeCell ref="F39:H39"/>
    <mergeCell ref="F41:H41"/>
    <mergeCell ref="C44:E44"/>
    <mergeCell ref="F44:H44"/>
    <mergeCell ref="K44:L44"/>
    <mergeCell ref="C45:E45"/>
    <mergeCell ref="F45:H45"/>
    <mergeCell ref="K45:L45"/>
    <mergeCell ref="C40:E40"/>
    <mergeCell ref="K40:L40"/>
    <mergeCell ref="C41:E41"/>
    <mergeCell ref="K41:L41"/>
    <mergeCell ref="C42:E42"/>
    <mergeCell ref="K47:L47"/>
    <mergeCell ref="K42:L42"/>
    <mergeCell ref="F40:H40"/>
    <mergeCell ref="F34:H34"/>
    <mergeCell ref="K31:K37"/>
    <mergeCell ref="C38:E38"/>
    <mergeCell ref="C33:E33"/>
    <mergeCell ref="F33:H33"/>
    <mergeCell ref="C23:E23"/>
    <mergeCell ref="F23:H23"/>
    <mergeCell ref="C25:E25"/>
    <mergeCell ref="F25:H25"/>
    <mergeCell ref="C26:E26"/>
    <mergeCell ref="C35:E35"/>
    <mergeCell ref="F35:H35"/>
    <mergeCell ref="C36:E36"/>
    <mergeCell ref="F36:H36"/>
    <mergeCell ref="C37:E37"/>
    <mergeCell ref="F37:H37"/>
    <mergeCell ref="F38:H38"/>
    <mergeCell ref="S41:S48"/>
    <mergeCell ref="S16:S22"/>
    <mergeCell ref="F42:H42"/>
    <mergeCell ref="F43:H43"/>
    <mergeCell ref="F46:H46"/>
    <mergeCell ref="K38:L38"/>
    <mergeCell ref="F15:H15"/>
    <mergeCell ref="K15:L15"/>
    <mergeCell ref="C15:E15"/>
    <mergeCell ref="C22:E22"/>
    <mergeCell ref="F22:H22"/>
    <mergeCell ref="C32:E32"/>
    <mergeCell ref="F32:H32"/>
    <mergeCell ref="C24:E24"/>
    <mergeCell ref="F31:H31"/>
    <mergeCell ref="C31:E31"/>
    <mergeCell ref="K22:L22"/>
    <mergeCell ref="F24:H24"/>
    <mergeCell ref="C17:E17"/>
    <mergeCell ref="C18:E18"/>
    <mergeCell ref="C19:E19"/>
    <mergeCell ref="K24:K30"/>
    <mergeCell ref="C30:E30"/>
    <mergeCell ref="F30:H30"/>
    <mergeCell ref="C20:E20"/>
    <mergeCell ref="F20:H20"/>
    <mergeCell ref="K20:L20"/>
    <mergeCell ref="C21:E21"/>
    <mergeCell ref="C28:E28"/>
    <mergeCell ref="F28:H28"/>
    <mergeCell ref="C29:E29"/>
    <mergeCell ref="F29:H29"/>
    <mergeCell ref="Q2:S2"/>
    <mergeCell ref="C3:E3"/>
    <mergeCell ref="F3:H3"/>
    <mergeCell ref="K3:L3"/>
    <mergeCell ref="R3:S3"/>
    <mergeCell ref="F26:H26"/>
    <mergeCell ref="C27:E27"/>
    <mergeCell ref="F27:H27"/>
    <mergeCell ref="F21:H21"/>
    <mergeCell ref="K21:L21"/>
    <mergeCell ref="C16:E16"/>
    <mergeCell ref="F16:H16"/>
    <mergeCell ref="K16:L16"/>
    <mergeCell ref="K23:L23"/>
    <mergeCell ref="S24:S39"/>
    <mergeCell ref="C34:E34"/>
    <mergeCell ref="A4:A14"/>
    <mergeCell ref="K12:L12"/>
    <mergeCell ref="C13:E13"/>
    <mergeCell ref="F13:H13"/>
    <mergeCell ref="K13:L13"/>
    <mergeCell ref="C8:E8"/>
    <mergeCell ref="F8:H8"/>
    <mergeCell ref="K8:L8"/>
    <mergeCell ref="K9:L9"/>
    <mergeCell ref="C10:E10"/>
    <mergeCell ref="F10:H10"/>
    <mergeCell ref="C4:E4"/>
    <mergeCell ref="F4:H4"/>
    <mergeCell ref="K4:L4"/>
    <mergeCell ref="C9:E9"/>
    <mergeCell ref="F9:H9"/>
    <mergeCell ref="C12:E12"/>
    <mergeCell ref="F12:H12"/>
    <mergeCell ref="A1:M1"/>
    <mergeCell ref="O1:S1"/>
    <mergeCell ref="A2:A3"/>
    <mergeCell ref="B2:I2"/>
    <mergeCell ref="J2:L2"/>
    <mergeCell ref="M2:N2"/>
    <mergeCell ref="O2:P2"/>
    <mergeCell ref="K10:L10"/>
    <mergeCell ref="C11:E11"/>
    <mergeCell ref="F11:H11"/>
    <mergeCell ref="K11:L11"/>
    <mergeCell ref="C6:E6"/>
    <mergeCell ref="F6:H6"/>
    <mergeCell ref="K6:L6"/>
    <mergeCell ref="C7:E7"/>
    <mergeCell ref="F7:H7"/>
    <mergeCell ref="K7:L7"/>
    <mergeCell ref="S4:S14"/>
    <mergeCell ref="C5:E5"/>
    <mergeCell ref="F5:H5"/>
    <mergeCell ref="K5:L5"/>
    <mergeCell ref="C14:E14"/>
    <mergeCell ref="F14:H14"/>
    <mergeCell ref="K14:L14"/>
    <mergeCell ref="C57:E57"/>
    <mergeCell ref="F57:H57"/>
    <mergeCell ref="K57:L57"/>
    <mergeCell ref="C56:E56"/>
    <mergeCell ref="F56:H56"/>
    <mergeCell ref="K56:L56"/>
    <mergeCell ref="C53:E53"/>
    <mergeCell ref="F53:H53"/>
    <mergeCell ref="K53:L53"/>
    <mergeCell ref="C54:E54"/>
    <mergeCell ref="F54:H54"/>
    <mergeCell ref="C55:E55"/>
    <mergeCell ref="F55:H55"/>
    <mergeCell ref="K55:L55"/>
    <mergeCell ref="K54:L54"/>
    <mergeCell ref="A50:A61"/>
    <mergeCell ref="C50:E50"/>
    <mergeCell ref="F50:H50"/>
    <mergeCell ref="K50:L50"/>
    <mergeCell ref="K58:L58"/>
    <mergeCell ref="C59:E59"/>
    <mergeCell ref="C60:E60"/>
    <mergeCell ref="F60:H60"/>
    <mergeCell ref="C48:E48"/>
    <mergeCell ref="F48:H48"/>
    <mergeCell ref="K48:L48"/>
    <mergeCell ref="C49:E49"/>
    <mergeCell ref="F49:H49"/>
    <mergeCell ref="K49:L49"/>
    <mergeCell ref="C58:E58"/>
    <mergeCell ref="F58:H58"/>
    <mergeCell ref="F59:H59"/>
    <mergeCell ref="K59:L59"/>
    <mergeCell ref="K52:L52"/>
    <mergeCell ref="C51:E51"/>
    <mergeCell ref="F51:H51"/>
    <mergeCell ref="K51:L51"/>
    <mergeCell ref="C52:E52"/>
    <mergeCell ref="F52:H52"/>
    <mergeCell ref="C61:E61"/>
    <mergeCell ref="F61:H61"/>
    <mergeCell ref="K61:L61"/>
    <mergeCell ref="S50:S60"/>
    <mergeCell ref="K60:L60"/>
    <mergeCell ref="C70:E70"/>
    <mergeCell ref="F70:H70"/>
    <mergeCell ref="K70:L70"/>
    <mergeCell ref="A65:A66"/>
    <mergeCell ref="C65:P66"/>
    <mergeCell ref="Q65:Q66"/>
    <mergeCell ref="A67:A68"/>
    <mergeCell ref="B67:I67"/>
    <mergeCell ref="J67:L67"/>
    <mergeCell ref="M67:N67"/>
    <mergeCell ref="O67:P67"/>
    <mergeCell ref="Q67:Q68"/>
    <mergeCell ref="C69:E69"/>
    <mergeCell ref="F69:H69"/>
    <mergeCell ref="K69:L69"/>
    <mergeCell ref="A62:A64"/>
    <mergeCell ref="C62:E62"/>
    <mergeCell ref="F62:H62"/>
    <mergeCell ref="K62:L62"/>
    <mergeCell ref="R70:S70"/>
    <mergeCell ref="R67:S69"/>
    <mergeCell ref="C68:E68"/>
    <mergeCell ref="F68:H68"/>
    <mergeCell ref="K68:L68"/>
    <mergeCell ref="S62:S63"/>
    <mergeCell ref="C64:E64"/>
    <mergeCell ref="F64:H64"/>
    <mergeCell ref="K64:L64"/>
    <mergeCell ref="R65:R66"/>
  </mergeCells>
  <phoneticPr fontId="1"/>
  <printOptions horizontalCentered="1" verticalCentered="1"/>
  <pageMargins left="0.51181102362204722" right="0.51181102362204722" top="0" bottom="0" header="0.31496062992125984" footer="0.31496062992125984"/>
  <pageSetup paperSize="9" scale="92" orientation="portrait" r:id="rId1"/>
  <colBreaks count="1" manualBreakCount="1">
    <brk id="19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233"/>
  <sheetViews>
    <sheetView view="pageBreakPreview" topLeftCell="A49" zoomScale="85" zoomScaleNormal="100" zoomScaleSheetLayoutView="85" workbookViewId="0">
      <selection activeCell="P77" sqref="P77:V81"/>
    </sheetView>
  </sheetViews>
  <sheetFormatPr defaultColWidth="9" defaultRowHeight="13"/>
  <cols>
    <col min="1" max="1" width="5.6328125" style="5" customWidth="1"/>
    <col min="2" max="2" width="0" style="5" hidden="1" customWidth="1"/>
    <col min="3" max="3" width="6.7265625" style="5" customWidth="1"/>
    <col min="4" max="4" width="7.453125" style="5" hidden="1" customWidth="1"/>
    <col min="5" max="5" width="5.08984375" style="5" customWidth="1"/>
    <col min="6" max="6" width="4.7265625" style="5" customWidth="1"/>
    <col min="7" max="7" width="10.26953125" style="5" hidden="1" customWidth="1"/>
    <col min="8" max="8" width="8" style="5" customWidth="1"/>
    <col min="9" max="9" width="8.6328125" style="5" customWidth="1"/>
    <col min="10" max="10" width="7.6328125" style="5" customWidth="1"/>
    <col min="11" max="11" width="5.6328125" style="5" customWidth="1"/>
    <col min="12" max="12" width="5.08984375" style="5" customWidth="1"/>
    <col min="13" max="14" width="8.7265625" style="5" customWidth="1"/>
    <col min="15" max="15" width="7.08984375" style="5" customWidth="1"/>
    <col min="16" max="16" width="6.6328125" style="5" customWidth="1"/>
    <col min="17" max="18" width="4.6328125" style="5" customWidth="1"/>
    <col min="19" max="19" width="4.6328125" style="8" customWidth="1"/>
    <col min="20" max="20" width="5.6328125" style="5" customWidth="1"/>
    <col min="21" max="16384" width="9" style="5"/>
  </cols>
  <sheetData>
    <row r="1" spans="1:20" ht="23.15" customHeight="1" thickBot="1">
      <c r="A1" s="1449" t="s">
        <v>424</v>
      </c>
      <c r="B1" s="1450"/>
      <c r="C1" s="1450"/>
      <c r="D1" s="1450"/>
      <c r="E1" s="1450"/>
      <c r="F1" s="1450"/>
      <c r="G1" s="1450"/>
      <c r="H1" s="1450"/>
      <c r="I1" s="1450"/>
      <c r="J1" s="1450"/>
      <c r="K1" s="1450"/>
      <c r="L1" s="1450"/>
      <c r="M1" s="1450"/>
      <c r="N1" s="70" t="s">
        <v>0</v>
      </c>
      <c r="O1" s="1451"/>
      <c r="P1" s="1452"/>
      <c r="Q1" s="1452"/>
      <c r="R1" s="1452"/>
      <c r="S1" s="1453"/>
      <c r="T1" s="71"/>
    </row>
    <row r="2" spans="1:20" s="6" customFormat="1" ht="11.15" customHeight="1">
      <c r="A2" s="1482" t="s">
        <v>1</v>
      </c>
      <c r="B2" s="1484" t="s">
        <v>2</v>
      </c>
      <c r="C2" s="1485"/>
      <c r="D2" s="1485"/>
      <c r="E2" s="1485"/>
      <c r="F2" s="1485"/>
      <c r="G2" s="1486"/>
      <c r="H2" s="1486"/>
      <c r="I2" s="1487"/>
      <c r="J2" s="1488" t="s">
        <v>19</v>
      </c>
      <c r="K2" s="1489"/>
      <c r="L2" s="1490"/>
      <c r="M2" s="1484" t="s">
        <v>17</v>
      </c>
      <c r="N2" s="1487"/>
      <c r="O2" s="1488" t="s">
        <v>3</v>
      </c>
      <c r="P2" s="1490"/>
      <c r="Q2" s="1484" t="s">
        <v>4</v>
      </c>
      <c r="R2" s="1486"/>
      <c r="S2" s="1487"/>
      <c r="T2" s="72"/>
    </row>
    <row r="3" spans="1:20" s="6" customFormat="1" ht="11.15" customHeight="1" thickBot="1">
      <c r="A3" s="1483"/>
      <c r="B3" s="398" t="s">
        <v>5</v>
      </c>
      <c r="C3" s="1480" t="s">
        <v>155</v>
      </c>
      <c r="D3" s="1491"/>
      <c r="E3" s="1492"/>
      <c r="F3" s="1480" t="s">
        <v>7</v>
      </c>
      <c r="G3" s="1491"/>
      <c r="H3" s="1492"/>
      <c r="I3" s="399" t="s">
        <v>9</v>
      </c>
      <c r="J3" s="398" t="s">
        <v>31</v>
      </c>
      <c r="K3" s="1480" t="s">
        <v>14</v>
      </c>
      <c r="L3" s="1481"/>
      <c r="M3" s="398" t="s">
        <v>27</v>
      </c>
      <c r="N3" s="399" t="s">
        <v>25</v>
      </c>
      <c r="O3" s="400" t="s">
        <v>27</v>
      </c>
      <c r="P3" s="399" t="s">
        <v>49</v>
      </c>
      <c r="Q3" s="398" t="s">
        <v>32</v>
      </c>
      <c r="R3" s="1480" t="s">
        <v>4</v>
      </c>
      <c r="S3" s="1481"/>
      <c r="T3" s="72"/>
    </row>
    <row r="4" spans="1:20" s="13" customFormat="1" ht="11.9" customHeight="1">
      <c r="A4" s="1482" t="s">
        <v>12</v>
      </c>
      <c r="B4" s="490"/>
      <c r="C4" s="1502"/>
      <c r="D4" s="1500"/>
      <c r="E4" s="1501"/>
      <c r="F4" s="1502"/>
      <c r="G4" s="1500"/>
      <c r="H4" s="1501"/>
      <c r="I4" s="442"/>
      <c r="J4" s="451"/>
      <c r="K4" s="1502"/>
      <c r="L4" s="1503"/>
      <c r="M4" s="451"/>
      <c r="N4" s="442"/>
      <c r="O4" s="441" t="s">
        <v>290</v>
      </c>
      <c r="P4" s="442"/>
      <c r="Q4" s="451">
        <v>2</v>
      </c>
      <c r="R4" s="418"/>
      <c r="S4" s="1493">
        <f>SUM(R4:R15)</f>
        <v>0</v>
      </c>
      <c r="T4" s="79"/>
    </row>
    <row r="5" spans="1:20" s="13" customFormat="1" ht="11.9" customHeight="1">
      <c r="A5" s="1556"/>
      <c r="B5" s="492"/>
      <c r="C5" s="1518"/>
      <c r="D5" s="1519"/>
      <c r="E5" s="1520"/>
      <c r="F5" s="1518"/>
      <c r="G5" s="1519"/>
      <c r="H5" s="1520"/>
      <c r="I5" s="444"/>
      <c r="J5" s="454"/>
      <c r="K5" s="1518"/>
      <c r="L5" s="1555"/>
      <c r="M5" s="454"/>
      <c r="N5" s="444"/>
      <c r="O5" s="443" t="s">
        <v>287</v>
      </c>
      <c r="P5" s="444"/>
      <c r="Q5" s="454">
        <v>2</v>
      </c>
      <c r="R5" s="419"/>
      <c r="S5" s="1494"/>
      <c r="T5" s="79"/>
    </row>
    <row r="6" spans="1:20" s="13" customFormat="1" ht="11.9" customHeight="1">
      <c r="A6" s="1556"/>
      <c r="B6" s="492"/>
      <c r="C6" s="1518"/>
      <c r="D6" s="1519"/>
      <c r="E6" s="1520"/>
      <c r="F6" s="1518"/>
      <c r="G6" s="1519"/>
      <c r="H6" s="1520"/>
      <c r="I6" s="444"/>
      <c r="J6" s="454"/>
      <c r="K6" s="1518"/>
      <c r="L6" s="1555"/>
      <c r="M6" s="454"/>
      <c r="N6" s="444"/>
      <c r="O6" s="443" t="s">
        <v>289</v>
      </c>
      <c r="P6" s="444"/>
      <c r="Q6" s="454">
        <v>2</v>
      </c>
      <c r="R6" s="419"/>
      <c r="S6" s="1494"/>
      <c r="T6" s="79"/>
    </row>
    <row r="7" spans="1:20" s="13" customFormat="1" ht="11.9" customHeight="1">
      <c r="A7" s="1556"/>
      <c r="B7" s="492"/>
      <c r="C7" s="1518"/>
      <c r="D7" s="1519"/>
      <c r="E7" s="1520"/>
      <c r="F7" s="1518"/>
      <c r="G7" s="1519"/>
      <c r="H7" s="1520"/>
      <c r="I7" s="444"/>
      <c r="J7" s="454"/>
      <c r="K7" s="1518"/>
      <c r="L7" s="1555"/>
      <c r="M7" s="454"/>
      <c r="N7" s="444"/>
      <c r="O7" s="443" t="s">
        <v>288</v>
      </c>
      <c r="P7" s="444"/>
      <c r="Q7" s="454">
        <v>2</v>
      </c>
      <c r="R7" s="419"/>
      <c r="S7" s="1494"/>
      <c r="T7" s="79"/>
    </row>
    <row r="8" spans="1:20" s="13" customFormat="1" ht="11.9" customHeight="1">
      <c r="A8" s="1556"/>
      <c r="B8" s="492"/>
      <c r="C8" s="1518"/>
      <c r="D8" s="1519"/>
      <c r="E8" s="1520"/>
      <c r="F8" s="1518"/>
      <c r="G8" s="1519"/>
      <c r="H8" s="1520"/>
      <c r="I8" s="444"/>
      <c r="J8" s="454"/>
      <c r="K8" s="1518"/>
      <c r="L8" s="1555"/>
      <c r="M8" s="454"/>
      <c r="N8" s="444"/>
      <c r="O8" s="443" t="s">
        <v>286</v>
      </c>
      <c r="P8" s="444"/>
      <c r="Q8" s="454">
        <v>2</v>
      </c>
      <c r="R8" s="419"/>
      <c r="S8" s="1494"/>
      <c r="T8" s="79"/>
    </row>
    <row r="9" spans="1:20" s="13" customFormat="1" ht="11.9" customHeight="1">
      <c r="A9" s="1556"/>
      <c r="B9" s="492"/>
      <c r="C9" s="1518"/>
      <c r="D9" s="1519"/>
      <c r="E9" s="1520"/>
      <c r="F9" s="1518"/>
      <c r="G9" s="1519"/>
      <c r="H9" s="1520"/>
      <c r="I9" s="444"/>
      <c r="J9" s="454"/>
      <c r="K9" s="1518"/>
      <c r="L9" s="1555"/>
      <c r="M9" s="454"/>
      <c r="N9" s="444"/>
      <c r="O9" s="443" t="s">
        <v>285</v>
      </c>
      <c r="P9" s="444"/>
      <c r="Q9" s="454">
        <v>2</v>
      </c>
      <c r="R9" s="419"/>
      <c r="S9" s="1494"/>
      <c r="T9" s="79"/>
    </row>
    <row r="10" spans="1:20" s="13" customFormat="1" ht="11.9" customHeight="1">
      <c r="A10" s="1556"/>
      <c r="B10" s="492"/>
      <c r="C10" s="1518"/>
      <c r="D10" s="1519"/>
      <c r="E10" s="1520"/>
      <c r="F10" s="1518"/>
      <c r="G10" s="1519"/>
      <c r="H10" s="1520"/>
      <c r="I10" s="444"/>
      <c r="J10" s="454"/>
      <c r="K10" s="1518"/>
      <c r="L10" s="1555"/>
      <c r="M10" s="454"/>
      <c r="N10" s="444"/>
      <c r="O10" s="443" t="s">
        <v>282</v>
      </c>
      <c r="P10" s="444"/>
      <c r="Q10" s="454">
        <v>2</v>
      </c>
      <c r="R10" s="419"/>
      <c r="S10" s="1494"/>
      <c r="T10" s="79"/>
    </row>
    <row r="11" spans="1:20" s="13" customFormat="1" ht="11.9" customHeight="1">
      <c r="A11" s="1556"/>
      <c r="B11" s="492"/>
      <c r="C11" s="1518"/>
      <c r="D11" s="1519"/>
      <c r="E11" s="1520"/>
      <c r="F11" s="1518"/>
      <c r="G11" s="1519"/>
      <c r="H11" s="1520"/>
      <c r="I11" s="444"/>
      <c r="J11" s="454"/>
      <c r="K11" s="1518"/>
      <c r="L11" s="1555"/>
      <c r="M11" s="454"/>
      <c r="N11" s="444"/>
      <c r="O11" s="443" t="s">
        <v>334</v>
      </c>
      <c r="P11" s="444"/>
      <c r="Q11" s="454">
        <v>2</v>
      </c>
      <c r="R11" s="419"/>
      <c r="S11" s="1494"/>
      <c r="T11" s="79"/>
    </row>
    <row r="12" spans="1:20" s="13" customFormat="1" ht="11.9" customHeight="1">
      <c r="A12" s="1556"/>
      <c r="B12" s="492"/>
      <c r="C12" s="463"/>
      <c r="D12" s="459"/>
      <c r="E12" s="464"/>
      <c r="F12" s="463"/>
      <c r="G12" s="459"/>
      <c r="H12" s="464"/>
      <c r="I12" s="444"/>
      <c r="J12" s="454"/>
      <c r="K12" s="463"/>
      <c r="L12" s="458"/>
      <c r="M12" s="454"/>
      <c r="N12" s="444"/>
      <c r="O12" s="443" t="s">
        <v>30</v>
      </c>
      <c r="P12" s="444"/>
      <c r="Q12" s="454">
        <v>2</v>
      </c>
      <c r="R12" s="419"/>
      <c r="S12" s="423"/>
      <c r="T12" s="79"/>
    </row>
    <row r="13" spans="1:20" s="13" customFormat="1" ht="11.9" customHeight="1">
      <c r="A13" s="1556"/>
      <c r="B13" s="492"/>
      <c r="C13" s="463"/>
      <c r="D13" s="459"/>
      <c r="E13" s="464"/>
      <c r="F13" s="463"/>
      <c r="G13" s="459"/>
      <c r="H13" s="464"/>
      <c r="I13" s="444"/>
      <c r="J13" s="454"/>
      <c r="K13" s="463"/>
      <c r="L13" s="458"/>
      <c r="M13" s="454"/>
      <c r="N13" s="444"/>
      <c r="O13" s="443" t="s">
        <v>246</v>
      </c>
      <c r="P13" s="444"/>
      <c r="Q13" s="454">
        <v>2</v>
      </c>
      <c r="R13" s="419"/>
      <c r="S13" s="423"/>
      <c r="T13" s="79"/>
    </row>
    <row r="14" spans="1:20" s="13" customFormat="1" ht="11.9" customHeight="1">
      <c r="A14" s="1556"/>
      <c r="B14" s="492"/>
      <c r="C14" s="463"/>
      <c r="D14" s="459"/>
      <c r="E14" s="464"/>
      <c r="F14" s="463"/>
      <c r="G14" s="459"/>
      <c r="H14" s="464"/>
      <c r="I14" s="444"/>
      <c r="J14" s="454"/>
      <c r="K14" s="463"/>
      <c r="L14" s="458"/>
      <c r="M14" s="454"/>
      <c r="N14" s="444"/>
      <c r="O14" s="443" t="s">
        <v>243</v>
      </c>
      <c r="P14" s="444"/>
      <c r="Q14" s="454">
        <v>2</v>
      </c>
      <c r="R14" s="419"/>
      <c r="S14" s="423"/>
      <c r="T14" s="79"/>
    </row>
    <row r="15" spans="1:20" s="13" customFormat="1" ht="11.9" customHeight="1" thickBot="1">
      <c r="A15" s="1483"/>
      <c r="B15" s="492"/>
      <c r="C15" s="1551"/>
      <c r="D15" s="1552"/>
      <c r="E15" s="1553"/>
      <c r="F15" s="1551"/>
      <c r="G15" s="1552"/>
      <c r="H15" s="1553"/>
      <c r="I15" s="548"/>
      <c r="J15" s="549"/>
      <c r="K15" s="1551"/>
      <c r="L15" s="1554"/>
      <c r="M15" s="549"/>
      <c r="N15" s="548"/>
      <c r="O15" s="489" t="s">
        <v>284</v>
      </c>
      <c r="P15" s="548" t="s">
        <v>194</v>
      </c>
      <c r="Q15" s="549">
        <v>3</v>
      </c>
      <c r="R15" s="570"/>
      <c r="S15" s="413" t="str">
        <f>"/ "&amp;SUM(Q4:Q15)</f>
        <v>/ 25</v>
      </c>
      <c r="T15" s="79"/>
    </row>
    <row r="16" spans="1:20" s="13" customFormat="1" ht="11.9" customHeight="1">
      <c r="A16" s="1482" t="s">
        <v>20</v>
      </c>
      <c r="B16" s="490"/>
      <c r="C16" s="1502"/>
      <c r="D16" s="1500"/>
      <c r="E16" s="1501"/>
      <c r="F16" s="1500"/>
      <c r="G16" s="1500"/>
      <c r="H16" s="1501"/>
      <c r="I16" s="442"/>
      <c r="J16" s="451">
        <v>401</v>
      </c>
      <c r="K16" s="1502"/>
      <c r="L16" s="1503"/>
      <c r="M16" s="451"/>
      <c r="N16" s="442"/>
      <c r="O16" s="441"/>
      <c r="P16" s="442"/>
      <c r="Q16" s="451">
        <v>2</v>
      </c>
      <c r="R16" s="418"/>
      <c r="S16" s="1493">
        <f>SUM(R16:R26)</f>
        <v>0</v>
      </c>
      <c r="T16" s="79"/>
    </row>
    <row r="17" spans="1:20" s="13" customFormat="1" ht="11.9" customHeight="1">
      <c r="A17" s="1556"/>
      <c r="B17" s="503"/>
      <c r="C17" s="1587" t="s">
        <v>381</v>
      </c>
      <c r="D17" s="1519"/>
      <c r="E17" s="1520"/>
      <c r="F17" s="1504"/>
      <c r="G17" s="1504"/>
      <c r="H17" s="1505"/>
      <c r="I17" s="452"/>
      <c r="J17" s="453"/>
      <c r="K17" s="1506"/>
      <c r="L17" s="1507"/>
      <c r="M17" s="453"/>
      <c r="N17" s="452"/>
      <c r="O17" s="501"/>
      <c r="P17" s="452"/>
      <c r="Q17" s="453">
        <v>1</v>
      </c>
      <c r="R17" s="421"/>
      <c r="S17" s="1494"/>
      <c r="T17" s="79"/>
    </row>
    <row r="18" spans="1:20" s="13" customFormat="1" ht="11.9" customHeight="1">
      <c r="A18" s="1556"/>
      <c r="B18" s="503"/>
      <c r="C18" s="1587" t="s">
        <v>382</v>
      </c>
      <c r="D18" s="1519"/>
      <c r="E18" s="1520"/>
      <c r="F18" s="1504"/>
      <c r="G18" s="1504"/>
      <c r="H18" s="1505"/>
      <c r="I18" s="452"/>
      <c r="J18" s="453"/>
      <c r="K18" s="1506"/>
      <c r="L18" s="1507"/>
      <c r="M18" s="453"/>
      <c r="N18" s="452"/>
      <c r="O18" s="501"/>
      <c r="P18" s="452"/>
      <c r="Q18" s="453">
        <v>1</v>
      </c>
      <c r="R18" s="421"/>
      <c r="S18" s="1494"/>
      <c r="T18" s="79"/>
    </row>
    <row r="19" spans="1:20" s="13" customFormat="1" ht="11.9" customHeight="1">
      <c r="A19" s="1556"/>
      <c r="B19" s="503"/>
      <c r="C19" s="1587" t="s">
        <v>383</v>
      </c>
      <c r="D19" s="1519"/>
      <c r="E19" s="1520"/>
      <c r="F19" s="1504"/>
      <c r="G19" s="1504"/>
      <c r="H19" s="1505"/>
      <c r="I19" s="452"/>
      <c r="J19" s="453"/>
      <c r="K19" s="1506"/>
      <c r="L19" s="1507"/>
      <c r="M19" s="453"/>
      <c r="N19" s="452"/>
      <c r="O19" s="501"/>
      <c r="P19" s="452"/>
      <c r="Q19" s="453">
        <v>1</v>
      </c>
      <c r="R19" s="421"/>
      <c r="S19" s="1494"/>
      <c r="T19" s="79"/>
    </row>
    <row r="20" spans="1:20" s="13" customFormat="1" ht="11.9" customHeight="1">
      <c r="A20" s="1556"/>
      <c r="B20" s="503"/>
      <c r="C20" s="1587" t="s">
        <v>384</v>
      </c>
      <c r="D20" s="1519"/>
      <c r="E20" s="1520"/>
      <c r="F20" s="1504"/>
      <c r="G20" s="1504"/>
      <c r="H20" s="1505"/>
      <c r="I20" s="452"/>
      <c r="J20" s="453"/>
      <c r="K20" s="1506"/>
      <c r="L20" s="1507"/>
      <c r="M20" s="453"/>
      <c r="N20" s="452"/>
      <c r="O20" s="501"/>
      <c r="P20" s="452"/>
      <c r="Q20" s="453">
        <v>1</v>
      </c>
      <c r="R20" s="421"/>
      <c r="S20" s="1494"/>
      <c r="T20" s="79"/>
    </row>
    <row r="21" spans="1:20" s="13" customFormat="1" ht="11.9" customHeight="1">
      <c r="A21" s="1556"/>
      <c r="B21" s="503"/>
      <c r="C21" s="1587" t="s">
        <v>385</v>
      </c>
      <c r="D21" s="1519"/>
      <c r="E21" s="1520"/>
      <c r="F21" s="1504"/>
      <c r="G21" s="1504"/>
      <c r="H21" s="1505"/>
      <c r="I21" s="452"/>
      <c r="J21" s="453"/>
      <c r="K21" s="1506"/>
      <c r="L21" s="1507"/>
      <c r="M21" s="453"/>
      <c r="N21" s="452"/>
      <c r="O21" s="501"/>
      <c r="P21" s="452"/>
      <c r="Q21" s="453">
        <v>1</v>
      </c>
      <c r="R21" s="421"/>
      <c r="S21" s="1494"/>
      <c r="T21" s="79"/>
    </row>
    <row r="22" spans="1:20" s="13" customFormat="1" ht="11.9" customHeight="1">
      <c r="A22" s="1556"/>
      <c r="B22" s="503"/>
      <c r="C22" s="1587" t="s">
        <v>386</v>
      </c>
      <c r="D22" s="1519"/>
      <c r="E22" s="1520"/>
      <c r="F22" s="1504"/>
      <c r="G22" s="1504"/>
      <c r="H22" s="1505"/>
      <c r="I22" s="452"/>
      <c r="J22" s="453"/>
      <c r="K22" s="1506"/>
      <c r="L22" s="1507"/>
      <c r="M22" s="453"/>
      <c r="N22" s="452"/>
      <c r="O22" s="501"/>
      <c r="P22" s="452"/>
      <c r="Q22" s="453">
        <v>1</v>
      </c>
      <c r="R22" s="421"/>
      <c r="S22" s="1494"/>
      <c r="T22" s="79"/>
    </row>
    <row r="23" spans="1:20" s="13" customFormat="1" ht="11.9" customHeight="1">
      <c r="A23" s="1556"/>
      <c r="B23" s="503"/>
      <c r="C23" s="1587" t="s">
        <v>387</v>
      </c>
      <c r="D23" s="1519"/>
      <c r="E23" s="1520"/>
      <c r="F23" s="1504"/>
      <c r="G23" s="1504"/>
      <c r="H23" s="1505"/>
      <c r="I23" s="452"/>
      <c r="J23" s="453"/>
      <c r="K23" s="1506"/>
      <c r="L23" s="1507"/>
      <c r="M23" s="453"/>
      <c r="N23" s="452"/>
      <c r="O23" s="501"/>
      <c r="P23" s="452"/>
      <c r="Q23" s="453">
        <v>1</v>
      </c>
      <c r="R23" s="421"/>
      <c r="S23" s="1494"/>
      <c r="T23" s="79"/>
    </row>
    <row r="24" spans="1:20" s="13" customFormat="1" ht="11.9" customHeight="1">
      <c r="A24" s="1556"/>
      <c r="B24" s="503"/>
      <c r="C24" s="1587" t="s">
        <v>388</v>
      </c>
      <c r="D24" s="1519"/>
      <c r="E24" s="1520"/>
      <c r="F24" s="472"/>
      <c r="G24" s="472"/>
      <c r="H24" s="473"/>
      <c r="I24" s="452"/>
      <c r="J24" s="453"/>
      <c r="K24" s="471"/>
      <c r="L24" s="474"/>
      <c r="M24" s="453"/>
      <c r="N24" s="452"/>
      <c r="O24" s="501"/>
      <c r="P24" s="452"/>
      <c r="Q24" s="453">
        <v>1</v>
      </c>
      <c r="R24" s="421"/>
      <c r="S24" s="1494"/>
      <c r="T24" s="79"/>
    </row>
    <row r="25" spans="1:20" s="13" customFormat="1" ht="11.9" customHeight="1">
      <c r="A25" s="1556"/>
      <c r="B25" s="503"/>
      <c r="C25" s="1587" t="s">
        <v>389</v>
      </c>
      <c r="D25" s="1519"/>
      <c r="E25" s="1520"/>
      <c r="F25" s="1504"/>
      <c r="G25" s="1504"/>
      <c r="H25" s="1505"/>
      <c r="I25" s="452"/>
      <c r="J25" s="453"/>
      <c r="K25" s="1506"/>
      <c r="L25" s="1507"/>
      <c r="M25" s="453"/>
      <c r="N25" s="452"/>
      <c r="O25" s="501"/>
      <c r="P25" s="452"/>
      <c r="Q25" s="453">
        <v>1</v>
      </c>
      <c r="R25" s="421"/>
      <c r="S25" s="1494"/>
      <c r="T25" s="79"/>
    </row>
    <row r="26" spans="1:20" s="13" customFormat="1" ht="11.9" customHeight="1" thickBot="1">
      <c r="A26" s="1556"/>
      <c r="B26" s="492"/>
      <c r="C26" s="1510"/>
      <c r="D26" s="1508"/>
      <c r="E26" s="1509"/>
      <c r="F26" s="1508" t="s">
        <v>390</v>
      </c>
      <c r="G26" s="1508"/>
      <c r="H26" s="1509"/>
      <c r="I26" s="444"/>
      <c r="J26" s="454"/>
      <c r="K26" s="1510"/>
      <c r="L26" s="1511"/>
      <c r="M26" s="454"/>
      <c r="N26" s="444"/>
      <c r="O26" s="443"/>
      <c r="P26" s="444"/>
      <c r="Q26" s="454">
        <v>1</v>
      </c>
      <c r="R26" s="419"/>
      <c r="S26" s="414" t="str">
        <f>"/ "&amp;SUM(Q16:Q26)</f>
        <v>/ 12</v>
      </c>
      <c r="T26" s="79"/>
    </row>
    <row r="27" spans="1:20" s="13" customFormat="1" ht="11.9" customHeight="1" thickTop="1" thickBot="1">
      <c r="A27" s="1556"/>
      <c r="B27" s="505"/>
      <c r="C27" s="1512"/>
      <c r="D27" s="1513"/>
      <c r="E27" s="1514"/>
      <c r="F27" s="1512"/>
      <c r="G27" s="1513"/>
      <c r="H27" s="1514"/>
      <c r="I27" s="455"/>
      <c r="J27" s="456"/>
      <c r="K27" s="1515" t="s">
        <v>391</v>
      </c>
      <c r="L27" s="457" t="s">
        <v>392</v>
      </c>
      <c r="M27" s="456"/>
      <c r="N27" s="571"/>
      <c r="O27" s="572"/>
      <c r="P27" s="455"/>
      <c r="Q27" s="456">
        <v>1</v>
      </c>
      <c r="R27" s="422"/>
      <c r="S27" s="1529">
        <f>SUM(R27:R33)</f>
        <v>0</v>
      </c>
      <c r="T27" s="79"/>
    </row>
    <row r="28" spans="1:20" s="13" customFormat="1" ht="11.9" customHeight="1" thickBot="1">
      <c r="A28" s="1556"/>
      <c r="B28" s="573"/>
      <c r="C28" s="1518"/>
      <c r="D28" s="1519"/>
      <c r="E28" s="1520"/>
      <c r="F28" s="1518"/>
      <c r="G28" s="1519"/>
      <c r="H28" s="1520"/>
      <c r="I28" s="444"/>
      <c r="J28" s="454"/>
      <c r="K28" s="1516"/>
      <c r="L28" s="458" t="s">
        <v>393</v>
      </c>
      <c r="M28" s="454"/>
      <c r="N28" s="513"/>
      <c r="O28" s="514"/>
      <c r="P28" s="444"/>
      <c r="Q28" s="454">
        <v>1</v>
      </c>
      <c r="R28" s="419"/>
      <c r="S28" s="1494"/>
      <c r="T28" s="79"/>
    </row>
    <row r="29" spans="1:20" s="13" customFormat="1" ht="11.9" customHeight="1">
      <c r="A29" s="1556"/>
      <c r="B29" s="490"/>
      <c r="C29" s="1518"/>
      <c r="D29" s="1519"/>
      <c r="E29" s="1520"/>
      <c r="F29" s="1518"/>
      <c r="G29" s="1519"/>
      <c r="H29" s="1520"/>
      <c r="I29" s="444"/>
      <c r="J29" s="454"/>
      <c r="K29" s="1516"/>
      <c r="L29" s="458" t="s">
        <v>394</v>
      </c>
      <c r="M29" s="454"/>
      <c r="N29" s="513"/>
      <c r="O29" s="516"/>
      <c r="P29" s="444"/>
      <c r="Q29" s="454">
        <v>1</v>
      </c>
      <c r="R29" s="419"/>
      <c r="S29" s="1494"/>
      <c r="T29" s="79"/>
    </row>
    <row r="30" spans="1:20" s="13" customFormat="1" ht="11.9" customHeight="1">
      <c r="A30" s="1556"/>
      <c r="B30" s="492"/>
      <c r="C30" s="1518"/>
      <c r="D30" s="1519"/>
      <c r="E30" s="1520"/>
      <c r="F30" s="1518"/>
      <c r="G30" s="1519"/>
      <c r="H30" s="1520"/>
      <c r="I30" s="444"/>
      <c r="J30" s="454"/>
      <c r="K30" s="1516"/>
      <c r="L30" s="458" t="s">
        <v>395</v>
      </c>
      <c r="M30" s="454"/>
      <c r="N30" s="513"/>
      <c r="O30" s="516"/>
      <c r="P30" s="444"/>
      <c r="Q30" s="454">
        <v>1</v>
      </c>
      <c r="R30" s="419"/>
      <c r="S30" s="1494"/>
      <c r="T30" s="79"/>
    </row>
    <row r="31" spans="1:20" s="13" customFormat="1" ht="11.9" customHeight="1">
      <c r="A31" s="1556"/>
      <c r="B31" s="492"/>
      <c r="C31" s="1518"/>
      <c r="D31" s="1519"/>
      <c r="E31" s="1520"/>
      <c r="F31" s="1518"/>
      <c r="G31" s="1519"/>
      <c r="H31" s="1520"/>
      <c r="I31" s="444"/>
      <c r="J31" s="454"/>
      <c r="K31" s="1516"/>
      <c r="L31" s="458" t="s">
        <v>396</v>
      </c>
      <c r="M31" s="454"/>
      <c r="N31" s="513"/>
      <c r="O31" s="516"/>
      <c r="P31" s="444"/>
      <c r="Q31" s="454">
        <v>1</v>
      </c>
      <c r="R31" s="419"/>
      <c r="S31" s="1494"/>
      <c r="T31" s="79"/>
    </row>
    <row r="32" spans="1:20" s="13" customFormat="1" ht="11.9" customHeight="1">
      <c r="A32" s="1556"/>
      <c r="B32" s="492"/>
      <c r="C32" s="1518"/>
      <c r="D32" s="1519"/>
      <c r="E32" s="1520"/>
      <c r="F32" s="1518"/>
      <c r="G32" s="1519"/>
      <c r="H32" s="1520"/>
      <c r="I32" s="444"/>
      <c r="J32" s="454"/>
      <c r="K32" s="1517"/>
      <c r="L32" s="459" t="s">
        <v>220</v>
      </c>
      <c r="M32" s="454"/>
      <c r="N32" s="513"/>
      <c r="O32" s="516"/>
      <c r="P32" s="444"/>
      <c r="Q32" s="454">
        <v>1</v>
      </c>
      <c r="R32" s="419"/>
      <c r="S32" s="1494"/>
      <c r="T32" s="79"/>
    </row>
    <row r="33" spans="1:23" s="13" customFormat="1" ht="11.9" customHeight="1" thickBot="1">
      <c r="A33" s="1556"/>
      <c r="B33" s="555"/>
      <c r="C33" s="1584" t="s">
        <v>397</v>
      </c>
      <c r="D33" s="1585"/>
      <c r="E33" s="1586"/>
      <c r="F33" s="1510"/>
      <c r="G33" s="1508"/>
      <c r="H33" s="1509"/>
      <c r="I33" s="452"/>
      <c r="J33" s="453"/>
      <c r="K33" s="574"/>
      <c r="L33" s="472"/>
      <c r="M33" s="453"/>
      <c r="N33" s="543"/>
      <c r="O33" s="546"/>
      <c r="P33" s="468"/>
      <c r="Q33" s="453">
        <v>2</v>
      </c>
      <c r="R33" s="421"/>
      <c r="S33" s="415" t="str">
        <f>"/ "&amp;SUM(Q27:Q33)</f>
        <v>/ 8</v>
      </c>
      <c r="T33" s="79"/>
    </row>
    <row r="34" spans="1:23" s="13" customFormat="1" ht="11.9" customHeight="1" thickTop="1" thickBot="1">
      <c r="A34" s="1556"/>
      <c r="B34" s="575"/>
      <c r="C34" s="1512"/>
      <c r="D34" s="1513"/>
      <c r="E34" s="1514"/>
      <c r="F34" s="1512"/>
      <c r="G34" s="1513"/>
      <c r="H34" s="1514"/>
      <c r="I34" s="455"/>
      <c r="J34" s="456"/>
      <c r="K34" s="1582" t="s">
        <v>15</v>
      </c>
      <c r="L34" s="455" t="s">
        <v>182</v>
      </c>
      <c r="M34" s="456"/>
      <c r="N34" s="576"/>
      <c r="O34" s="577"/>
      <c r="P34" s="578"/>
      <c r="Q34" s="456">
        <v>1</v>
      </c>
      <c r="R34" s="422"/>
      <c r="S34" s="1529">
        <f>SUM(R34:R49)</f>
        <v>0</v>
      </c>
      <c r="T34" s="79"/>
    </row>
    <row r="35" spans="1:23" s="13" customFormat="1" ht="11.9" customHeight="1" thickTop="1">
      <c r="A35" s="1556"/>
      <c r="B35" s="490"/>
      <c r="C35" s="1518"/>
      <c r="D35" s="1519"/>
      <c r="E35" s="1520"/>
      <c r="F35" s="1518"/>
      <c r="G35" s="1519"/>
      <c r="H35" s="1520"/>
      <c r="I35" s="444"/>
      <c r="J35" s="454"/>
      <c r="K35" s="1583"/>
      <c r="L35" s="444" t="s">
        <v>181</v>
      </c>
      <c r="M35" s="454"/>
      <c r="N35" s="513"/>
      <c r="O35" s="514"/>
      <c r="P35" s="458"/>
      <c r="Q35" s="454">
        <v>1</v>
      </c>
      <c r="R35" s="419"/>
      <c r="S35" s="1494"/>
      <c r="T35" s="79"/>
      <c r="U35" s="14"/>
      <c r="V35" s="14"/>
      <c r="W35" s="14"/>
    </row>
    <row r="36" spans="1:23" s="13" customFormat="1" ht="11.9" customHeight="1">
      <c r="A36" s="1556"/>
      <c r="B36" s="401"/>
      <c r="C36" s="1518"/>
      <c r="D36" s="1519"/>
      <c r="E36" s="1520"/>
      <c r="F36" s="1518"/>
      <c r="G36" s="1519"/>
      <c r="H36" s="1520"/>
      <c r="I36" s="444"/>
      <c r="J36" s="454"/>
      <c r="K36" s="1583"/>
      <c r="L36" s="444" t="s">
        <v>398</v>
      </c>
      <c r="M36" s="454"/>
      <c r="N36" s="513"/>
      <c r="O36" s="514"/>
      <c r="P36" s="458"/>
      <c r="Q36" s="454">
        <v>1</v>
      </c>
      <c r="R36" s="419"/>
      <c r="S36" s="1494"/>
      <c r="T36" s="79"/>
      <c r="U36" s="14"/>
      <c r="V36" s="14"/>
      <c r="W36" s="14"/>
    </row>
    <row r="37" spans="1:23" s="13" customFormat="1" ht="11.9" customHeight="1">
      <c r="A37" s="1556"/>
      <c r="B37" s="487"/>
      <c r="C37" s="1518"/>
      <c r="D37" s="1519"/>
      <c r="E37" s="1520"/>
      <c r="F37" s="1518"/>
      <c r="G37" s="1519"/>
      <c r="H37" s="1520"/>
      <c r="I37" s="444"/>
      <c r="J37" s="454"/>
      <c r="K37" s="1583"/>
      <c r="L37" s="444" t="s">
        <v>399</v>
      </c>
      <c r="M37" s="454"/>
      <c r="N37" s="513"/>
      <c r="O37" s="514"/>
      <c r="P37" s="458"/>
      <c r="Q37" s="454">
        <v>1</v>
      </c>
      <c r="R37" s="419"/>
      <c r="S37" s="1494"/>
      <c r="T37" s="79"/>
      <c r="U37" s="14"/>
      <c r="V37" s="14"/>
      <c r="W37" s="14"/>
    </row>
    <row r="38" spans="1:23" s="13" customFormat="1" ht="11.9" customHeight="1">
      <c r="A38" s="1556"/>
      <c r="B38" s="555"/>
      <c r="C38" s="1518"/>
      <c r="D38" s="1519"/>
      <c r="E38" s="1520"/>
      <c r="F38" s="1518"/>
      <c r="G38" s="1519"/>
      <c r="H38" s="1520"/>
      <c r="I38" s="444"/>
      <c r="J38" s="454"/>
      <c r="K38" s="1583"/>
      <c r="L38" s="444" t="s">
        <v>400</v>
      </c>
      <c r="M38" s="454"/>
      <c r="N38" s="513"/>
      <c r="O38" s="514"/>
      <c r="P38" s="458"/>
      <c r="Q38" s="454">
        <v>1</v>
      </c>
      <c r="R38" s="419"/>
      <c r="S38" s="1494"/>
      <c r="T38" s="79"/>
      <c r="U38" s="14"/>
      <c r="V38" s="17"/>
      <c r="W38" s="14"/>
    </row>
    <row r="39" spans="1:23" s="13" customFormat="1" ht="11.9" customHeight="1">
      <c r="A39" s="1556"/>
      <c r="B39" s="487"/>
      <c r="C39" s="1518"/>
      <c r="D39" s="1519"/>
      <c r="E39" s="1520"/>
      <c r="F39" s="1518"/>
      <c r="G39" s="1519"/>
      <c r="H39" s="1520"/>
      <c r="I39" s="444"/>
      <c r="J39" s="454"/>
      <c r="K39" s="1583"/>
      <c r="L39" s="444" t="s">
        <v>401</v>
      </c>
      <c r="M39" s="454"/>
      <c r="N39" s="513"/>
      <c r="O39" s="514"/>
      <c r="P39" s="458"/>
      <c r="Q39" s="454">
        <v>1</v>
      </c>
      <c r="R39" s="419"/>
      <c r="S39" s="1494"/>
      <c r="T39" s="79"/>
      <c r="U39" s="14"/>
      <c r="V39" s="17"/>
      <c r="W39" s="14"/>
    </row>
    <row r="40" spans="1:23" s="13" customFormat="1" ht="11.9" customHeight="1">
      <c r="A40" s="1556"/>
      <c r="B40" s="401"/>
      <c r="C40" s="1518"/>
      <c r="D40" s="1519"/>
      <c r="E40" s="1520"/>
      <c r="F40" s="1518"/>
      <c r="G40" s="1519"/>
      <c r="H40" s="1520"/>
      <c r="I40" s="444"/>
      <c r="J40" s="454"/>
      <c r="K40" s="463" t="s">
        <v>363</v>
      </c>
      <c r="L40" s="444" t="s">
        <v>402</v>
      </c>
      <c r="M40" s="454"/>
      <c r="N40" s="513"/>
      <c r="O40" s="514"/>
      <c r="P40" s="458"/>
      <c r="Q40" s="454">
        <v>1</v>
      </c>
      <c r="R40" s="419"/>
      <c r="S40" s="1494"/>
      <c r="T40" s="79"/>
      <c r="U40" s="14"/>
      <c r="V40" s="14"/>
      <c r="W40" s="14"/>
    </row>
    <row r="41" spans="1:23" s="13" customFormat="1" ht="11.9" customHeight="1">
      <c r="A41" s="1556"/>
      <c r="B41" s="487"/>
      <c r="C41" s="1577"/>
      <c r="D41" s="1575"/>
      <c r="E41" s="1576"/>
      <c r="F41" s="1577"/>
      <c r="G41" s="1575"/>
      <c r="H41" s="1576"/>
      <c r="I41" s="537"/>
      <c r="J41" s="520"/>
      <c r="K41" s="579" t="s">
        <v>356</v>
      </c>
      <c r="L41" s="580" t="s">
        <v>106</v>
      </c>
      <c r="M41" s="520"/>
      <c r="N41" s="581"/>
      <c r="O41" s="582"/>
      <c r="P41" s="537"/>
      <c r="Q41" s="520">
        <v>1</v>
      </c>
      <c r="R41" s="425"/>
      <c r="S41" s="1494"/>
      <c r="T41" s="79"/>
      <c r="U41" s="14"/>
      <c r="V41" s="14"/>
      <c r="W41" s="14"/>
    </row>
    <row r="42" spans="1:23" s="13" customFormat="1" ht="11.9" customHeight="1">
      <c r="A42" s="1556"/>
      <c r="B42" s="555"/>
      <c r="C42" s="1560" t="s">
        <v>403</v>
      </c>
      <c r="D42" s="1561"/>
      <c r="E42" s="1562"/>
      <c r="F42" s="1506"/>
      <c r="G42" s="1504"/>
      <c r="H42" s="1505"/>
      <c r="I42" s="452"/>
      <c r="J42" s="453"/>
      <c r="K42" s="1506"/>
      <c r="L42" s="1507"/>
      <c r="M42" s="453"/>
      <c r="N42" s="543"/>
      <c r="O42" s="544"/>
      <c r="P42" s="474"/>
      <c r="Q42" s="453">
        <v>1</v>
      </c>
      <c r="R42" s="421"/>
      <c r="S42" s="1494"/>
      <c r="T42" s="79"/>
      <c r="U42" s="14"/>
      <c r="V42" s="14"/>
      <c r="W42" s="14"/>
    </row>
    <row r="43" spans="1:23" s="13" customFormat="1" ht="11.9" customHeight="1">
      <c r="A43" s="1556"/>
      <c r="B43" s="555"/>
      <c r="C43" s="1506" t="s">
        <v>404</v>
      </c>
      <c r="D43" s="1504"/>
      <c r="E43" s="1505"/>
      <c r="F43" s="1518"/>
      <c r="G43" s="1519"/>
      <c r="H43" s="1520"/>
      <c r="I43" s="452"/>
      <c r="J43" s="453"/>
      <c r="K43" s="1518"/>
      <c r="L43" s="1555"/>
      <c r="M43" s="453"/>
      <c r="N43" s="543"/>
      <c r="O43" s="546"/>
      <c r="P43" s="444"/>
      <c r="Q43" s="454">
        <v>1</v>
      </c>
      <c r="R43" s="419"/>
      <c r="S43" s="1494"/>
      <c r="T43" s="79"/>
      <c r="U43" s="14"/>
      <c r="V43" s="14"/>
      <c r="W43" s="14"/>
    </row>
    <row r="44" spans="1:23" s="13" customFormat="1" ht="11.9" customHeight="1">
      <c r="A44" s="1556"/>
      <c r="B44" s="555"/>
      <c r="C44" s="1518" t="s">
        <v>405</v>
      </c>
      <c r="D44" s="1519"/>
      <c r="E44" s="1520"/>
      <c r="F44" s="1518"/>
      <c r="G44" s="1519"/>
      <c r="H44" s="1520"/>
      <c r="I44" s="452"/>
      <c r="J44" s="453"/>
      <c r="K44" s="1518"/>
      <c r="L44" s="1555"/>
      <c r="M44" s="453"/>
      <c r="N44" s="543"/>
      <c r="O44" s="546"/>
      <c r="P44" s="444"/>
      <c r="Q44" s="454">
        <v>1</v>
      </c>
      <c r="R44" s="419"/>
      <c r="S44" s="1494"/>
      <c r="T44" s="79"/>
      <c r="U44" s="14"/>
      <c r="V44" s="14"/>
      <c r="W44" s="14"/>
    </row>
    <row r="45" spans="1:23" s="13" customFormat="1" ht="11.9" customHeight="1">
      <c r="A45" s="1556"/>
      <c r="B45" s="555"/>
      <c r="C45" s="1518"/>
      <c r="D45" s="1519"/>
      <c r="E45" s="1520"/>
      <c r="F45" s="476" t="s">
        <v>264</v>
      </c>
      <c r="G45" s="459"/>
      <c r="H45" s="477" t="s">
        <v>406</v>
      </c>
      <c r="I45" s="452"/>
      <c r="J45" s="453"/>
      <c r="K45" s="1518"/>
      <c r="L45" s="1555"/>
      <c r="M45" s="453"/>
      <c r="N45" s="452"/>
      <c r="O45" s="443"/>
      <c r="P45" s="444"/>
      <c r="Q45" s="454">
        <v>2</v>
      </c>
      <c r="R45" s="419"/>
      <c r="S45" s="1494"/>
      <c r="T45" s="79"/>
      <c r="U45" s="14"/>
      <c r="V45" s="14"/>
      <c r="W45" s="14"/>
    </row>
    <row r="46" spans="1:23" s="13" customFormat="1" ht="11.9" customHeight="1">
      <c r="A46" s="1556"/>
      <c r="B46" s="555"/>
      <c r="C46" s="1518"/>
      <c r="D46" s="1519"/>
      <c r="E46" s="1520"/>
      <c r="F46" s="476" t="s">
        <v>309</v>
      </c>
      <c r="G46" s="459"/>
      <c r="H46" s="477" t="s">
        <v>407</v>
      </c>
      <c r="I46" s="452"/>
      <c r="J46" s="453"/>
      <c r="K46" s="1518"/>
      <c r="L46" s="1555"/>
      <c r="M46" s="453"/>
      <c r="N46" s="452"/>
      <c r="O46" s="443"/>
      <c r="P46" s="444"/>
      <c r="Q46" s="453">
        <v>2</v>
      </c>
      <c r="R46" s="421"/>
      <c r="S46" s="1494"/>
      <c r="T46" s="79"/>
    </row>
    <row r="47" spans="1:23" s="13" customFormat="1" ht="11.9" customHeight="1">
      <c r="A47" s="1556"/>
      <c r="B47" s="555"/>
      <c r="C47" s="1518"/>
      <c r="D47" s="1519"/>
      <c r="E47" s="1520"/>
      <c r="F47" s="476" t="s">
        <v>307</v>
      </c>
      <c r="G47" s="459"/>
      <c r="H47" s="477" t="s">
        <v>408</v>
      </c>
      <c r="I47" s="452"/>
      <c r="J47" s="453"/>
      <c r="K47" s="1518"/>
      <c r="L47" s="1555"/>
      <c r="M47" s="453"/>
      <c r="N47" s="452"/>
      <c r="O47" s="443"/>
      <c r="P47" s="444"/>
      <c r="Q47" s="453">
        <v>2</v>
      </c>
      <c r="R47" s="421"/>
      <c r="S47" s="1494"/>
      <c r="T47" s="79"/>
    </row>
    <row r="48" spans="1:23" s="13" customFormat="1" ht="11.9" customHeight="1">
      <c r="A48" s="1556"/>
      <c r="B48" s="555"/>
      <c r="C48" s="1518"/>
      <c r="D48" s="1519"/>
      <c r="E48" s="1520"/>
      <c r="F48" s="476" t="s">
        <v>110</v>
      </c>
      <c r="G48" s="459"/>
      <c r="H48" s="477" t="s">
        <v>219</v>
      </c>
      <c r="I48" s="444"/>
      <c r="J48" s="454"/>
      <c r="K48" s="1518"/>
      <c r="L48" s="1555"/>
      <c r="M48" s="454"/>
      <c r="N48" s="444"/>
      <c r="O48" s="443"/>
      <c r="P48" s="444"/>
      <c r="Q48" s="454">
        <v>2</v>
      </c>
      <c r="R48" s="419"/>
      <c r="S48" s="1494"/>
      <c r="T48" s="79"/>
    </row>
    <row r="49" spans="1:20" s="13" customFormat="1" ht="11.9" customHeight="1" thickBot="1">
      <c r="A49" s="1556"/>
      <c r="B49" s="555"/>
      <c r="C49" s="1510" t="s">
        <v>409</v>
      </c>
      <c r="D49" s="1508"/>
      <c r="E49" s="1509"/>
      <c r="F49" s="475"/>
      <c r="G49" s="472"/>
      <c r="H49" s="473"/>
      <c r="I49" s="448"/>
      <c r="J49" s="487"/>
      <c r="K49" s="475"/>
      <c r="L49" s="583"/>
      <c r="M49" s="487"/>
      <c r="N49" s="448"/>
      <c r="O49" s="447"/>
      <c r="P49" s="584"/>
      <c r="Q49" s="487">
        <v>1</v>
      </c>
      <c r="R49" s="426"/>
      <c r="S49" s="415" t="str">
        <f>"/ "&amp;SUM(Q34:Q49)</f>
        <v>/ 20</v>
      </c>
      <c r="T49" s="79"/>
    </row>
    <row r="50" spans="1:20" s="13" customFormat="1" ht="11.9" customHeight="1" thickTop="1">
      <c r="A50" s="1556"/>
      <c r="B50" s="555"/>
      <c r="C50" s="1512"/>
      <c r="D50" s="1513"/>
      <c r="E50" s="1514"/>
      <c r="F50" s="1512"/>
      <c r="G50" s="1513"/>
      <c r="H50" s="1514"/>
      <c r="I50" s="455" t="s">
        <v>410</v>
      </c>
      <c r="J50" s="456"/>
      <c r="K50" s="1512"/>
      <c r="L50" s="1581"/>
      <c r="M50" s="456"/>
      <c r="N50" s="455"/>
      <c r="O50" s="456"/>
      <c r="P50" s="578"/>
      <c r="Q50" s="456">
        <v>1</v>
      </c>
      <c r="R50" s="422"/>
      <c r="S50" s="1529">
        <f>SUM(R50:R55)</f>
        <v>0</v>
      </c>
      <c r="T50" s="79"/>
    </row>
    <row r="51" spans="1:20" s="13" customFormat="1" ht="11.9" customHeight="1">
      <c r="A51" s="1556"/>
      <c r="B51" s="555"/>
      <c r="C51" s="1569"/>
      <c r="D51" s="1567"/>
      <c r="E51" s="1568"/>
      <c r="F51" s="1518"/>
      <c r="G51" s="1519"/>
      <c r="H51" s="1520"/>
      <c r="I51" s="444" t="s">
        <v>411</v>
      </c>
      <c r="J51" s="454"/>
      <c r="K51" s="1518"/>
      <c r="L51" s="1555"/>
      <c r="M51" s="454"/>
      <c r="N51" s="444"/>
      <c r="O51" s="454"/>
      <c r="P51" s="458"/>
      <c r="Q51" s="454">
        <v>1</v>
      </c>
      <c r="R51" s="419"/>
      <c r="S51" s="1494"/>
      <c r="T51" s="79"/>
    </row>
    <row r="52" spans="1:20" s="13" customFormat="1" ht="11.9" customHeight="1">
      <c r="A52" s="1556"/>
      <c r="B52" s="555"/>
      <c r="C52" s="1506"/>
      <c r="D52" s="1504"/>
      <c r="E52" s="1505"/>
      <c r="F52" s="1518"/>
      <c r="G52" s="1519"/>
      <c r="H52" s="1520"/>
      <c r="I52" s="452" t="s">
        <v>412</v>
      </c>
      <c r="J52" s="453"/>
      <c r="K52" s="1518"/>
      <c r="L52" s="1555"/>
      <c r="M52" s="453"/>
      <c r="N52" s="452"/>
      <c r="O52" s="453"/>
      <c r="P52" s="474"/>
      <c r="Q52" s="453">
        <v>1</v>
      </c>
      <c r="R52" s="421"/>
      <c r="S52" s="1494"/>
      <c r="T52" s="79"/>
    </row>
    <row r="53" spans="1:20" s="13" customFormat="1" ht="11.9" customHeight="1">
      <c r="A53" s="1556"/>
      <c r="B53" s="555"/>
      <c r="C53" s="1518"/>
      <c r="D53" s="1519"/>
      <c r="E53" s="1520"/>
      <c r="F53" s="1518"/>
      <c r="G53" s="1519"/>
      <c r="H53" s="1520"/>
      <c r="I53" s="452" t="s">
        <v>413</v>
      </c>
      <c r="J53" s="454"/>
      <c r="K53" s="1518"/>
      <c r="L53" s="1555"/>
      <c r="M53" s="454"/>
      <c r="N53" s="444"/>
      <c r="O53" s="454"/>
      <c r="P53" s="458"/>
      <c r="Q53" s="454">
        <v>1</v>
      </c>
      <c r="R53" s="419"/>
      <c r="S53" s="1494"/>
      <c r="T53" s="79"/>
    </row>
    <row r="54" spans="1:20" s="13" customFormat="1" ht="11.9" customHeight="1">
      <c r="A54" s="1556"/>
      <c r="B54" s="555"/>
      <c r="C54" s="471"/>
      <c r="D54" s="472"/>
      <c r="E54" s="473"/>
      <c r="F54" s="463"/>
      <c r="G54" s="459"/>
      <c r="H54" s="464"/>
      <c r="I54" s="452" t="s">
        <v>414</v>
      </c>
      <c r="J54" s="453"/>
      <c r="K54" s="463"/>
      <c r="L54" s="458"/>
      <c r="M54" s="453"/>
      <c r="N54" s="452"/>
      <c r="O54" s="453"/>
      <c r="P54" s="474"/>
      <c r="Q54" s="453">
        <v>1</v>
      </c>
      <c r="R54" s="421"/>
      <c r="S54" s="1494"/>
      <c r="T54" s="79"/>
    </row>
    <row r="55" spans="1:20" s="13" customFormat="1" ht="11.9" customHeight="1" thickBot="1">
      <c r="A55" s="1483"/>
      <c r="B55" s="555"/>
      <c r="C55" s="1551"/>
      <c r="D55" s="1552"/>
      <c r="E55" s="1553"/>
      <c r="F55" s="1551"/>
      <c r="G55" s="1552"/>
      <c r="H55" s="1553"/>
      <c r="I55" s="452" t="s">
        <v>408</v>
      </c>
      <c r="J55" s="454"/>
      <c r="K55" s="1551"/>
      <c r="L55" s="1554"/>
      <c r="M55" s="454"/>
      <c r="N55" s="444"/>
      <c r="O55" s="454"/>
      <c r="P55" s="458"/>
      <c r="Q55" s="454">
        <v>1</v>
      </c>
      <c r="R55" s="419"/>
      <c r="S55" s="413" t="str">
        <f>"/ "&amp;SUM(Q50:Q55)</f>
        <v>/ 6</v>
      </c>
      <c r="T55" s="79"/>
    </row>
    <row r="56" spans="1:20" s="13" customFormat="1" ht="11.9" customHeight="1">
      <c r="A56" s="1482" t="s">
        <v>21</v>
      </c>
      <c r="B56" s="557"/>
      <c r="C56" s="1502"/>
      <c r="D56" s="1500"/>
      <c r="E56" s="1501"/>
      <c r="F56" s="1502"/>
      <c r="G56" s="1500"/>
      <c r="H56" s="1501"/>
      <c r="I56" s="442"/>
      <c r="J56" s="451"/>
      <c r="K56" s="1502"/>
      <c r="L56" s="1503"/>
      <c r="M56" s="451" t="s">
        <v>26</v>
      </c>
      <c r="N56" s="442"/>
      <c r="O56" s="451"/>
      <c r="P56" s="558"/>
      <c r="Q56" s="451">
        <v>2</v>
      </c>
      <c r="R56" s="418"/>
      <c r="S56" s="1493">
        <f>SUM(R56:R66)</f>
        <v>0</v>
      </c>
      <c r="T56" s="79"/>
    </row>
    <row r="57" spans="1:20" s="13" customFormat="1" ht="11.9" customHeight="1">
      <c r="A57" s="1556"/>
      <c r="B57" s="555"/>
      <c r="C57" s="1518"/>
      <c r="D57" s="1519"/>
      <c r="E57" s="1520"/>
      <c r="F57" s="1518"/>
      <c r="G57" s="1519"/>
      <c r="H57" s="1520"/>
      <c r="I57" s="444"/>
      <c r="J57" s="454"/>
      <c r="K57" s="1518"/>
      <c r="L57" s="1555"/>
      <c r="M57" s="454"/>
      <c r="N57" s="444" t="s">
        <v>415</v>
      </c>
      <c r="O57" s="454"/>
      <c r="P57" s="458"/>
      <c r="Q57" s="454">
        <v>2</v>
      </c>
      <c r="R57" s="419"/>
      <c r="S57" s="1494"/>
      <c r="T57" s="79"/>
    </row>
    <row r="58" spans="1:20" s="13" customFormat="1" ht="11.9" customHeight="1">
      <c r="A58" s="1556"/>
      <c r="B58" s="555"/>
      <c r="C58" s="1518"/>
      <c r="D58" s="1519"/>
      <c r="E58" s="1520"/>
      <c r="F58" s="1518"/>
      <c r="G58" s="1519"/>
      <c r="H58" s="1520"/>
      <c r="I58" s="444"/>
      <c r="J58" s="454"/>
      <c r="K58" s="1518"/>
      <c r="L58" s="1555"/>
      <c r="M58" s="454"/>
      <c r="N58" s="444" t="s">
        <v>296</v>
      </c>
      <c r="O58" s="454"/>
      <c r="P58" s="458"/>
      <c r="Q58" s="454">
        <v>2</v>
      </c>
      <c r="R58" s="419"/>
      <c r="S58" s="1494"/>
      <c r="T58" s="79"/>
    </row>
    <row r="59" spans="1:20" s="13" customFormat="1" ht="11.9" customHeight="1">
      <c r="A59" s="1556"/>
      <c r="B59" s="555"/>
      <c r="C59" s="1518"/>
      <c r="D59" s="1519"/>
      <c r="E59" s="1520"/>
      <c r="F59" s="1518"/>
      <c r="G59" s="1519"/>
      <c r="H59" s="1520"/>
      <c r="I59" s="444"/>
      <c r="J59" s="454"/>
      <c r="K59" s="1518"/>
      <c r="L59" s="1555"/>
      <c r="M59" s="454"/>
      <c r="N59" s="444" t="s">
        <v>416</v>
      </c>
      <c r="O59" s="454"/>
      <c r="P59" s="458"/>
      <c r="Q59" s="454">
        <v>2</v>
      </c>
      <c r="R59" s="419"/>
      <c r="S59" s="1494"/>
      <c r="T59" s="79"/>
    </row>
    <row r="60" spans="1:20" s="13" customFormat="1" ht="11.9" customHeight="1">
      <c r="A60" s="1556"/>
      <c r="B60" s="555"/>
      <c r="C60" s="1518"/>
      <c r="D60" s="1519"/>
      <c r="E60" s="1520"/>
      <c r="F60" s="1518"/>
      <c r="G60" s="1519"/>
      <c r="H60" s="1520"/>
      <c r="I60" s="444"/>
      <c r="J60" s="454"/>
      <c r="K60" s="1518"/>
      <c r="L60" s="1555"/>
      <c r="M60" s="520" t="s">
        <v>417</v>
      </c>
      <c r="N60" s="537"/>
      <c r="O60" s="454"/>
      <c r="P60" s="458"/>
      <c r="Q60" s="454">
        <v>2</v>
      </c>
      <c r="R60" s="419"/>
      <c r="S60" s="1494"/>
      <c r="T60" s="79"/>
    </row>
    <row r="61" spans="1:20" s="13" customFormat="1" ht="11.9" customHeight="1">
      <c r="A61" s="1556"/>
      <c r="B61" s="555"/>
      <c r="C61" s="1518"/>
      <c r="D61" s="1519"/>
      <c r="E61" s="1520"/>
      <c r="F61" s="1518"/>
      <c r="G61" s="1519"/>
      <c r="H61" s="1520"/>
      <c r="I61" s="444"/>
      <c r="J61" s="454"/>
      <c r="K61" s="1518"/>
      <c r="L61" s="1555"/>
      <c r="M61" s="453"/>
      <c r="N61" s="452" t="s">
        <v>418</v>
      </c>
      <c r="O61" s="454"/>
      <c r="P61" s="458"/>
      <c r="Q61" s="454">
        <v>2</v>
      </c>
      <c r="R61" s="419"/>
      <c r="S61" s="1494"/>
      <c r="T61" s="79"/>
    </row>
    <row r="62" spans="1:20" s="13" customFormat="1" ht="11.9" customHeight="1">
      <c r="A62" s="1556"/>
      <c r="B62" s="555"/>
      <c r="C62" s="1518"/>
      <c r="D62" s="1519"/>
      <c r="E62" s="1520"/>
      <c r="F62" s="1518"/>
      <c r="G62" s="1519"/>
      <c r="H62" s="1520"/>
      <c r="I62" s="444"/>
      <c r="J62" s="454"/>
      <c r="K62" s="1518"/>
      <c r="L62" s="1555"/>
      <c r="M62" s="454"/>
      <c r="N62" s="444" t="s">
        <v>240</v>
      </c>
      <c r="O62" s="454"/>
      <c r="P62" s="458"/>
      <c r="Q62" s="454">
        <v>2</v>
      </c>
      <c r="R62" s="419"/>
      <c r="S62" s="1494"/>
      <c r="T62" s="79"/>
    </row>
    <row r="63" spans="1:20" s="13" customFormat="1" ht="11.9" customHeight="1">
      <c r="A63" s="1556"/>
      <c r="B63" s="555"/>
      <c r="C63" s="1518"/>
      <c r="D63" s="1519"/>
      <c r="E63" s="1520"/>
      <c r="F63" s="1518"/>
      <c r="G63" s="1519"/>
      <c r="H63" s="1520"/>
      <c r="I63" s="444"/>
      <c r="J63" s="454"/>
      <c r="K63" s="1518"/>
      <c r="L63" s="1555"/>
      <c r="M63" s="479"/>
      <c r="N63" s="480" t="s">
        <v>419</v>
      </c>
      <c r="O63" s="454"/>
      <c r="P63" s="458"/>
      <c r="Q63" s="454">
        <v>2</v>
      </c>
      <c r="R63" s="419"/>
      <c r="S63" s="1494"/>
      <c r="T63" s="79"/>
    </row>
    <row r="64" spans="1:20" s="13" customFormat="1" ht="11.9" customHeight="1">
      <c r="A64" s="1556"/>
      <c r="B64" s="555"/>
      <c r="C64" s="1518"/>
      <c r="D64" s="1519"/>
      <c r="E64" s="1520"/>
      <c r="F64" s="1518"/>
      <c r="G64" s="1519"/>
      <c r="H64" s="1520"/>
      <c r="I64" s="444"/>
      <c r="J64" s="454"/>
      <c r="K64" s="1518"/>
      <c r="L64" s="1555"/>
      <c r="M64" s="454"/>
      <c r="N64" s="444" t="s">
        <v>420</v>
      </c>
      <c r="O64" s="454"/>
      <c r="P64" s="458"/>
      <c r="Q64" s="454">
        <v>2</v>
      </c>
      <c r="R64" s="419"/>
      <c r="S64" s="1494"/>
      <c r="T64" s="79"/>
    </row>
    <row r="65" spans="1:23" s="13" customFormat="1" ht="11.9" customHeight="1">
      <c r="A65" s="1556"/>
      <c r="B65" s="555"/>
      <c r="C65" s="585"/>
      <c r="D65" s="586"/>
      <c r="E65" s="587"/>
      <c r="F65" s="585"/>
      <c r="G65" s="586"/>
      <c r="H65" s="587"/>
      <c r="I65" s="480"/>
      <c r="J65" s="479"/>
      <c r="K65" s="585"/>
      <c r="L65" s="588"/>
      <c r="M65" s="479"/>
      <c r="N65" s="589" t="s">
        <v>421</v>
      </c>
      <c r="O65" s="479"/>
      <c r="P65" s="588"/>
      <c r="Q65" s="479">
        <v>2</v>
      </c>
      <c r="R65" s="424"/>
      <c r="S65" s="1494"/>
      <c r="T65" s="79"/>
    </row>
    <row r="66" spans="1:23" s="13" customFormat="1" ht="11.9" customHeight="1" thickBot="1">
      <c r="A66" s="1556"/>
      <c r="B66" s="555"/>
      <c r="C66" s="1551"/>
      <c r="D66" s="1552"/>
      <c r="E66" s="1553"/>
      <c r="F66" s="1551"/>
      <c r="G66" s="1552"/>
      <c r="H66" s="1553"/>
      <c r="I66" s="480"/>
      <c r="J66" s="479"/>
      <c r="K66" s="1551"/>
      <c r="L66" s="1554"/>
      <c r="M66" s="479"/>
      <c r="N66" s="480" t="s">
        <v>422</v>
      </c>
      <c r="O66" s="549"/>
      <c r="P66" s="562"/>
      <c r="Q66" s="479">
        <v>2</v>
      </c>
      <c r="R66" s="424"/>
      <c r="S66" s="415" t="str">
        <f>"/ "&amp;SUM(Q56:Q66)</f>
        <v>/ 22</v>
      </c>
      <c r="T66" s="79"/>
    </row>
    <row r="67" spans="1:23" s="13" customFormat="1" ht="11.9" customHeight="1">
      <c r="A67" s="1482" t="s">
        <v>47</v>
      </c>
      <c r="B67" s="490"/>
      <c r="C67" s="1502"/>
      <c r="D67" s="1500"/>
      <c r="E67" s="1501"/>
      <c r="F67" s="1502"/>
      <c r="G67" s="1500"/>
      <c r="H67" s="1501"/>
      <c r="I67" s="442"/>
      <c r="J67" s="451"/>
      <c r="K67" s="1502"/>
      <c r="L67" s="1503"/>
      <c r="M67" s="451"/>
      <c r="N67" s="442"/>
      <c r="O67" s="441" t="s">
        <v>423</v>
      </c>
      <c r="P67" s="442"/>
      <c r="Q67" s="451">
        <v>2</v>
      </c>
      <c r="R67" s="418"/>
      <c r="S67" s="590">
        <f>SUM(R67:R68)</f>
        <v>0</v>
      </c>
      <c r="T67" s="79"/>
    </row>
    <row r="68" spans="1:23" s="13" customFormat="1" ht="11.9" customHeight="1" thickBot="1">
      <c r="A68" s="1483"/>
      <c r="B68" s="492"/>
      <c r="C68" s="1551"/>
      <c r="D68" s="1552"/>
      <c r="E68" s="1553"/>
      <c r="F68" s="1551"/>
      <c r="G68" s="1552"/>
      <c r="H68" s="1553"/>
      <c r="I68" s="548"/>
      <c r="J68" s="549"/>
      <c r="K68" s="1551"/>
      <c r="L68" s="1554"/>
      <c r="M68" s="549"/>
      <c r="N68" s="548"/>
      <c r="O68" s="489" t="s">
        <v>337</v>
      </c>
      <c r="P68" s="548"/>
      <c r="Q68" s="549">
        <v>2</v>
      </c>
      <c r="R68" s="570"/>
      <c r="S68" s="413" t="str">
        <f>"/ "&amp;SUM(Q67:Q68)</f>
        <v>/ 4</v>
      </c>
      <c r="T68" s="79"/>
    </row>
    <row r="69" spans="1:23" s="13" customFormat="1" ht="11.15" customHeight="1">
      <c r="A69" s="1521" t="s">
        <v>81</v>
      </c>
      <c r="B69" s="481"/>
      <c r="C69" s="1523"/>
      <c r="D69" s="1524"/>
      <c r="E69" s="1524"/>
      <c r="F69" s="1524"/>
      <c r="G69" s="1524"/>
      <c r="H69" s="1524"/>
      <c r="I69" s="1524"/>
      <c r="J69" s="1524"/>
      <c r="K69" s="1524"/>
      <c r="L69" s="1524"/>
      <c r="M69" s="1524"/>
      <c r="N69" s="1524"/>
      <c r="O69" s="1524"/>
      <c r="P69" s="1525"/>
      <c r="Q69" s="1532">
        <v>3</v>
      </c>
      <c r="R69" s="1530"/>
      <c r="S69" s="416">
        <f>R69</f>
        <v>0</v>
      </c>
      <c r="T69" s="79"/>
    </row>
    <row r="70" spans="1:23" s="13" customFormat="1" ht="11.15" customHeight="1" thickBot="1">
      <c r="A70" s="1522"/>
      <c r="B70" s="482"/>
      <c r="C70" s="1526"/>
      <c r="D70" s="1527"/>
      <c r="E70" s="1527"/>
      <c r="F70" s="1527"/>
      <c r="G70" s="1527"/>
      <c r="H70" s="1527"/>
      <c r="I70" s="1527"/>
      <c r="J70" s="1527"/>
      <c r="K70" s="1527"/>
      <c r="L70" s="1527"/>
      <c r="M70" s="1527"/>
      <c r="N70" s="1527"/>
      <c r="O70" s="1527"/>
      <c r="P70" s="1528"/>
      <c r="Q70" s="1533"/>
      <c r="R70" s="1531"/>
      <c r="S70" s="417" t="str">
        <f>"/ "&amp;SUM(Q69)</f>
        <v>/ 3</v>
      </c>
      <c r="T70" s="137"/>
      <c r="U70" s="7"/>
      <c r="V70" s="6"/>
    </row>
    <row r="71" spans="1:23" ht="11.15" customHeight="1">
      <c r="A71" s="1482" t="s">
        <v>1</v>
      </c>
      <c r="B71" s="1488" t="s">
        <v>2</v>
      </c>
      <c r="C71" s="1489"/>
      <c r="D71" s="1489"/>
      <c r="E71" s="1489"/>
      <c r="F71" s="1489"/>
      <c r="G71" s="1489"/>
      <c r="H71" s="1489"/>
      <c r="I71" s="1490"/>
      <c r="J71" s="1488" t="s">
        <v>19</v>
      </c>
      <c r="K71" s="1489"/>
      <c r="L71" s="1490"/>
      <c r="M71" s="1488" t="s">
        <v>17</v>
      </c>
      <c r="N71" s="1490"/>
      <c r="O71" s="1488" t="s">
        <v>3</v>
      </c>
      <c r="P71" s="1490"/>
      <c r="Q71" s="1542" t="s">
        <v>81</v>
      </c>
      <c r="R71" s="1521">
        <f>SUM(S4:S14,S16:S25,S27,S34,S50,S56:S65,S69,S67)</f>
        <v>0</v>
      </c>
      <c r="S71" s="1544"/>
      <c r="T71" s="71"/>
    </row>
    <row r="72" spans="1:23" ht="11.15" customHeight="1" thickBot="1">
      <c r="A72" s="1483"/>
      <c r="B72" s="398" t="s">
        <v>5</v>
      </c>
      <c r="C72" s="1480" t="s">
        <v>155</v>
      </c>
      <c r="D72" s="1491"/>
      <c r="E72" s="1492"/>
      <c r="F72" s="1480" t="s">
        <v>7</v>
      </c>
      <c r="G72" s="1491"/>
      <c r="H72" s="1492"/>
      <c r="I72" s="399" t="s">
        <v>9</v>
      </c>
      <c r="J72" s="398" t="s">
        <v>31</v>
      </c>
      <c r="K72" s="1480" t="s">
        <v>14</v>
      </c>
      <c r="L72" s="1481"/>
      <c r="M72" s="398" t="s">
        <v>27</v>
      </c>
      <c r="N72" s="399" t="s">
        <v>25</v>
      </c>
      <c r="O72" s="400" t="s">
        <v>27</v>
      </c>
      <c r="P72" s="399" t="s">
        <v>49</v>
      </c>
      <c r="Q72" s="1543"/>
      <c r="R72" s="1545"/>
      <c r="S72" s="1546"/>
      <c r="T72" s="71"/>
    </row>
    <row r="73" spans="1:23" s="13" customFormat="1" ht="11.9" customHeight="1">
      <c r="A73" s="401" t="s">
        <v>32</v>
      </c>
      <c r="B73" s="483"/>
      <c r="C73" s="1536">
        <v>15</v>
      </c>
      <c r="D73" s="1537"/>
      <c r="E73" s="1538"/>
      <c r="F73" s="1539">
        <f>SUM(Q26,Q45:Q48)</f>
        <v>9</v>
      </c>
      <c r="G73" s="1537"/>
      <c r="H73" s="1538"/>
      <c r="I73" s="450">
        <f>SUM(Q50:Q55)</f>
        <v>6</v>
      </c>
      <c r="J73" s="401">
        <f>SUM(Q16)</f>
        <v>2</v>
      </c>
      <c r="K73" s="1539">
        <f>SUM(Q27:Q32,Q34:Q41)</f>
        <v>14</v>
      </c>
      <c r="L73" s="1540"/>
      <c r="M73" s="401">
        <f>SUM(Q60,Q56)</f>
        <v>4</v>
      </c>
      <c r="N73" s="450">
        <f>SUM(Q57:Q59,Q61:Q66)</f>
        <v>18</v>
      </c>
      <c r="O73" s="401">
        <v>26</v>
      </c>
      <c r="P73" s="450">
        <v>3</v>
      </c>
      <c r="Q73" s="484">
        <v>3</v>
      </c>
      <c r="R73" s="1545"/>
      <c r="S73" s="1546"/>
      <c r="T73" s="72"/>
      <c r="U73" s="6"/>
      <c r="W73" s="6"/>
    </row>
    <row r="74" spans="1:23" s="13" customFormat="1" ht="11.9" customHeight="1" thickBot="1">
      <c r="A74" s="398" t="s">
        <v>4</v>
      </c>
      <c r="B74" s="485"/>
      <c r="C74" s="1541">
        <f>SUM(R17:R25,R33,R42:R44,R43,R49)</f>
        <v>0</v>
      </c>
      <c r="D74" s="1491"/>
      <c r="E74" s="1492"/>
      <c r="F74" s="1480">
        <f>SUM(R26,R45:R48)</f>
        <v>0</v>
      </c>
      <c r="G74" s="1491"/>
      <c r="H74" s="1492"/>
      <c r="I74" s="399">
        <f>SUM(R50:R55)</f>
        <v>0</v>
      </c>
      <c r="J74" s="398">
        <f>SUM(R16)</f>
        <v>0</v>
      </c>
      <c r="K74" s="1480">
        <f>SUM(R27:R32,R34:R41)</f>
        <v>0</v>
      </c>
      <c r="L74" s="1481"/>
      <c r="M74" s="398">
        <f>SUM(R56,R60)</f>
        <v>0</v>
      </c>
      <c r="N74" s="399">
        <f>SUM(R57:R59,R61:R66)</f>
        <v>0</v>
      </c>
      <c r="O74" s="398">
        <f>SUM(R67:R68,R4:R13,R14)</f>
        <v>0</v>
      </c>
      <c r="P74" s="399">
        <f>SUM(R15)</f>
        <v>0</v>
      </c>
      <c r="Q74" s="398">
        <f>R69</f>
        <v>0</v>
      </c>
      <c r="R74" s="1534" t="str">
        <f>"/ "&amp;SUM(Q4:Q70)</f>
        <v>/ 100</v>
      </c>
      <c r="S74" s="1535"/>
      <c r="T74" s="72"/>
      <c r="U74" s="6"/>
      <c r="W74" s="6"/>
    </row>
    <row r="75" spans="1:23" ht="10" customHeight="1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146"/>
      <c r="T75" s="71"/>
    </row>
    <row r="76" spans="1:23" ht="18" customHeight="1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146"/>
      <c r="T76" s="71"/>
    </row>
    <row r="77" spans="1:23" ht="14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147"/>
      <c r="R77" s="72"/>
      <c r="S77" s="148"/>
      <c r="T77" s="71"/>
    </row>
    <row r="78" spans="1:23" ht="14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2"/>
      <c r="R78" s="72"/>
      <c r="S78" s="148"/>
      <c r="T78" s="71"/>
    </row>
    <row r="79" spans="1:23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146"/>
      <c r="T79" s="71"/>
    </row>
    <row r="80" spans="1:23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146"/>
      <c r="T80" s="71"/>
    </row>
    <row r="81" spans="1:20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146"/>
      <c r="T81" s="71"/>
    </row>
    <row r="82" spans="1:20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146"/>
      <c r="T82" s="71"/>
    </row>
    <row r="83" spans="1:20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146"/>
      <c r="T83" s="71"/>
    </row>
    <row r="84" spans="1:20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146"/>
      <c r="T84" s="71"/>
    </row>
    <row r="85" spans="1:20">
      <c r="A85" s="71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146"/>
      <c r="T85" s="71"/>
    </row>
    <row r="86" spans="1:20">
      <c r="A86" s="71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146"/>
      <c r="T86" s="71"/>
    </row>
    <row r="87" spans="1:20">
      <c r="A87" s="71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146"/>
      <c r="T87" s="71"/>
    </row>
    <row r="88" spans="1:20">
      <c r="A88" s="71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146"/>
      <c r="T88" s="71"/>
    </row>
    <row r="89" spans="1:20">
      <c r="A89" s="71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146"/>
      <c r="T89" s="71"/>
    </row>
    <row r="90" spans="1:20">
      <c r="A90" s="71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146"/>
      <c r="T90" s="71"/>
    </row>
    <row r="91" spans="1:20">
      <c r="A91" s="71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146"/>
      <c r="T91" s="71"/>
    </row>
    <row r="92" spans="1:20">
      <c r="A92" s="71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146"/>
      <c r="T92" s="71"/>
    </row>
    <row r="93" spans="1:20">
      <c r="A93" s="71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146"/>
      <c r="T93" s="71"/>
    </row>
    <row r="94" spans="1:20">
      <c r="A94" s="71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146"/>
      <c r="T94" s="71"/>
    </row>
    <row r="95" spans="1:20">
      <c r="A95" s="71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146"/>
      <c r="T95" s="71"/>
    </row>
    <row r="96" spans="1:20">
      <c r="A96" s="71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146"/>
      <c r="T96" s="71"/>
    </row>
    <row r="97" spans="1:20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146"/>
      <c r="T97" s="71"/>
    </row>
    <row r="98" spans="1:20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146"/>
      <c r="T98" s="71"/>
    </row>
    <row r="99" spans="1:20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146"/>
      <c r="T99" s="71"/>
    </row>
    <row r="100" spans="1:20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146"/>
      <c r="T100" s="71"/>
    </row>
    <row r="101" spans="1:20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146"/>
      <c r="T101" s="71"/>
    </row>
    <row r="102" spans="1:20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146"/>
      <c r="T102" s="71"/>
    </row>
    <row r="103" spans="1:20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146"/>
      <c r="T103" s="71"/>
    </row>
    <row r="104" spans="1:20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146"/>
      <c r="T104" s="71"/>
    </row>
    <row r="105" spans="1:20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146"/>
      <c r="T105" s="71"/>
    </row>
    <row r="106" spans="1:20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146"/>
      <c r="T106" s="71"/>
    </row>
    <row r="107" spans="1:20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146"/>
      <c r="T107" s="71"/>
    </row>
    <row r="108" spans="1:20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146"/>
      <c r="T108" s="71"/>
    </row>
    <row r="109" spans="1:20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146"/>
      <c r="T109" s="71"/>
    </row>
    <row r="110" spans="1:20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146"/>
      <c r="T110" s="71"/>
    </row>
    <row r="111" spans="1:20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146"/>
      <c r="T111" s="71"/>
    </row>
    <row r="112" spans="1:20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146"/>
      <c r="T112" s="71"/>
    </row>
    <row r="113" spans="1:20">
      <c r="A113" s="71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146"/>
      <c r="T113" s="71"/>
    </row>
    <row r="114" spans="1:20">
      <c r="A114" s="71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146"/>
      <c r="T114" s="71"/>
    </row>
    <row r="115" spans="1:20">
      <c r="A115" s="71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146"/>
      <c r="T115" s="71"/>
    </row>
    <row r="116" spans="1:20">
      <c r="A116" s="71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146"/>
      <c r="T116" s="71"/>
    </row>
    <row r="117" spans="1:20">
      <c r="A117" s="71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146"/>
      <c r="T117" s="71"/>
    </row>
    <row r="118" spans="1:20">
      <c r="A118" s="71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146"/>
      <c r="T118" s="71"/>
    </row>
    <row r="119" spans="1:20">
      <c r="A119" s="71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146"/>
      <c r="T119" s="71"/>
    </row>
    <row r="120" spans="1:20">
      <c r="A120" s="71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146"/>
      <c r="T120" s="71"/>
    </row>
    <row r="121" spans="1:20">
      <c r="A121" s="71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146"/>
      <c r="T121" s="71"/>
    </row>
    <row r="122" spans="1:20">
      <c r="A122" s="71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146"/>
      <c r="T122" s="71"/>
    </row>
    <row r="123" spans="1:20">
      <c r="A123" s="71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146"/>
      <c r="T123" s="71"/>
    </row>
    <row r="124" spans="1:20">
      <c r="A124" s="71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146"/>
      <c r="T124" s="71"/>
    </row>
    <row r="125" spans="1:20">
      <c r="A125" s="71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146"/>
      <c r="T125" s="71"/>
    </row>
    <row r="126" spans="1:20">
      <c r="A126" s="71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146"/>
      <c r="T126" s="71"/>
    </row>
    <row r="127" spans="1:20">
      <c r="A127" s="71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146"/>
      <c r="T127" s="71"/>
    </row>
    <row r="128" spans="1:20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146"/>
      <c r="T128" s="71"/>
    </row>
    <row r="129" spans="1:20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146"/>
      <c r="T129" s="71"/>
    </row>
    <row r="130" spans="1:20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146"/>
      <c r="T130" s="71"/>
    </row>
    <row r="131" spans="1:20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146"/>
      <c r="T131" s="71"/>
    </row>
    <row r="132" spans="1:20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146"/>
      <c r="T132" s="71"/>
    </row>
    <row r="133" spans="1:20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146"/>
      <c r="T133" s="71"/>
    </row>
    <row r="134" spans="1:20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146"/>
      <c r="T134" s="71"/>
    </row>
    <row r="135" spans="1:20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146"/>
      <c r="T135" s="71"/>
    </row>
    <row r="136" spans="1:20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  <c r="Q136" s="71"/>
      <c r="R136" s="71"/>
      <c r="S136" s="146"/>
      <c r="T136" s="71"/>
    </row>
    <row r="137" spans="1:20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  <c r="S137" s="146"/>
      <c r="T137" s="71"/>
    </row>
    <row r="138" spans="1:20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146"/>
      <c r="T138" s="71"/>
    </row>
    <row r="139" spans="1:20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  <c r="S139" s="146"/>
      <c r="T139" s="71"/>
    </row>
    <row r="140" spans="1:20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71"/>
      <c r="S140" s="146"/>
      <c r="T140" s="71"/>
    </row>
    <row r="141" spans="1:20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71"/>
      <c r="S141" s="146"/>
      <c r="T141" s="71"/>
    </row>
    <row r="142" spans="1:20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146"/>
      <c r="T142" s="71"/>
    </row>
    <row r="143" spans="1:20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146"/>
      <c r="T143" s="71"/>
    </row>
    <row r="144" spans="1:20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  <c r="Q144" s="71"/>
      <c r="R144" s="71"/>
      <c r="S144" s="146"/>
      <c r="T144" s="71"/>
    </row>
    <row r="145" spans="1:20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71"/>
      <c r="S145" s="146"/>
      <c r="T145" s="71"/>
    </row>
    <row r="146" spans="1:20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146"/>
      <c r="T146" s="71"/>
    </row>
    <row r="147" spans="1:20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71"/>
      <c r="S147" s="146"/>
      <c r="T147" s="71"/>
    </row>
    <row r="148" spans="1:20">
      <c r="A148" s="71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146"/>
      <c r="T148" s="71"/>
    </row>
    <row r="149" spans="1:20">
      <c r="A149" s="71"/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  <c r="Q149" s="71"/>
      <c r="R149" s="71"/>
      <c r="S149" s="146"/>
      <c r="T149" s="71"/>
    </row>
    <row r="150" spans="1:20">
      <c r="A150" s="71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71"/>
      <c r="S150" s="146"/>
      <c r="T150" s="71"/>
    </row>
    <row r="151" spans="1:20">
      <c r="A151" s="71"/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146"/>
      <c r="T151" s="71"/>
    </row>
    <row r="152" spans="1:20">
      <c r="A152" s="71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  <c r="S152" s="146"/>
      <c r="T152" s="71"/>
    </row>
    <row r="153" spans="1:20">
      <c r="A153" s="71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  <c r="Q153" s="71"/>
      <c r="R153" s="71"/>
      <c r="S153" s="146"/>
      <c r="T153" s="71"/>
    </row>
    <row r="154" spans="1:20">
      <c r="A154" s="71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146"/>
      <c r="T154" s="71"/>
    </row>
    <row r="155" spans="1:20">
      <c r="A155" s="71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146"/>
      <c r="T155" s="71"/>
    </row>
    <row r="156" spans="1:20">
      <c r="A156" s="71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71"/>
      <c r="S156" s="146"/>
      <c r="T156" s="71"/>
    </row>
    <row r="157" spans="1:20">
      <c r="A157" s="71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  <c r="Q157" s="71"/>
      <c r="R157" s="71"/>
      <c r="S157" s="146"/>
      <c r="T157" s="71"/>
    </row>
    <row r="158" spans="1:20">
      <c r="A158" s="71"/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  <c r="Q158" s="71"/>
      <c r="R158" s="71"/>
      <c r="S158" s="146"/>
      <c r="T158" s="71"/>
    </row>
    <row r="159" spans="1:20">
      <c r="A159" s="71"/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1"/>
      <c r="S159" s="146"/>
      <c r="T159" s="71"/>
    </row>
    <row r="160" spans="1:20">
      <c r="A160" s="71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146"/>
      <c r="T160" s="71"/>
    </row>
    <row r="161" spans="1:20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146"/>
      <c r="T161" s="71"/>
    </row>
    <row r="162" spans="1:20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  <c r="Q162" s="71"/>
      <c r="R162" s="71"/>
      <c r="S162" s="146"/>
      <c r="T162" s="71"/>
    </row>
    <row r="163" spans="1:20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146"/>
      <c r="T163" s="71"/>
    </row>
    <row r="164" spans="1:20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146"/>
      <c r="T164" s="71"/>
    </row>
    <row r="165" spans="1:20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71"/>
      <c r="S165" s="146"/>
      <c r="T165" s="71"/>
    </row>
    <row r="166" spans="1:20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146"/>
      <c r="T166" s="71"/>
    </row>
    <row r="167" spans="1:20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146"/>
      <c r="T167" s="71"/>
    </row>
    <row r="168" spans="1:20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146"/>
      <c r="T168" s="71"/>
    </row>
    <row r="169" spans="1:20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146"/>
      <c r="T169" s="71"/>
    </row>
    <row r="170" spans="1:20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146"/>
      <c r="T170" s="71"/>
    </row>
    <row r="171" spans="1:20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146"/>
      <c r="T171" s="71"/>
    </row>
    <row r="172" spans="1:20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146"/>
      <c r="T172" s="71"/>
    </row>
    <row r="173" spans="1:20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146"/>
      <c r="T173" s="71"/>
    </row>
    <row r="174" spans="1:20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146"/>
      <c r="T174" s="71"/>
    </row>
    <row r="175" spans="1:20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146"/>
      <c r="T175" s="71"/>
    </row>
    <row r="176" spans="1:20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71"/>
      <c r="S176" s="146"/>
      <c r="T176" s="71"/>
    </row>
    <row r="177" spans="1:20">
      <c r="A177" s="71"/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71"/>
      <c r="S177" s="146"/>
      <c r="T177" s="71"/>
    </row>
    <row r="178" spans="1:20">
      <c r="A178" s="71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146"/>
      <c r="T178" s="71"/>
    </row>
    <row r="179" spans="1:20">
      <c r="A179" s="71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146"/>
      <c r="T179" s="71"/>
    </row>
    <row r="180" spans="1:20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146"/>
      <c r="T180" s="71"/>
    </row>
    <row r="181" spans="1:20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146"/>
      <c r="T181" s="71"/>
    </row>
    <row r="182" spans="1:20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71"/>
      <c r="S182" s="146"/>
      <c r="T182" s="71"/>
    </row>
    <row r="183" spans="1:20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146"/>
      <c r="T183" s="71"/>
    </row>
    <row r="184" spans="1:20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146"/>
      <c r="T184" s="71"/>
    </row>
    <row r="185" spans="1:20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146"/>
      <c r="T185" s="71"/>
    </row>
    <row r="186" spans="1:20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146"/>
      <c r="T186" s="71"/>
    </row>
    <row r="187" spans="1:20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146"/>
      <c r="T187" s="71"/>
    </row>
    <row r="188" spans="1:20">
      <c r="A188" s="71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146"/>
      <c r="T188" s="71"/>
    </row>
    <row r="189" spans="1:20">
      <c r="A189" s="71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146"/>
      <c r="T189" s="71"/>
    </row>
    <row r="190" spans="1:20">
      <c r="A190" s="71"/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  <c r="S190" s="146"/>
      <c r="T190" s="71"/>
    </row>
    <row r="191" spans="1:20">
      <c r="A191" s="71"/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71"/>
      <c r="S191" s="146"/>
      <c r="T191" s="71"/>
    </row>
    <row r="192" spans="1:20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  <c r="S192" s="146"/>
      <c r="T192" s="71"/>
    </row>
    <row r="193" spans="1:20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146"/>
      <c r="T193" s="71"/>
    </row>
    <row r="194" spans="1:20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146"/>
      <c r="T194" s="71"/>
    </row>
    <row r="195" spans="1:20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146"/>
      <c r="T195" s="71"/>
    </row>
    <row r="196" spans="1:20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146"/>
      <c r="T196" s="71"/>
    </row>
    <row r="197" spans="1:20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  <c r="S197" s="146"/>
      <c r="T197" s="71"/>
    </row>
    <row r="198" spans="1:20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146"/>
      <c r="T198" s="71"/>
    </row>
    <row r="199" spans="1:20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146"/>
      <c r="T199" s="71"/>
    </row>
    <row r="200" spans="1:20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  <c r="Q200" s="71"/>
      <c r="R200" s="71"/>
      <c r="S200" s="146"/>
      <c r="T200" s="71"/>
    </row>
    <row r="201" spans="1:20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146"/>
      <c r="T201" s="71"/>
    </row>
    <row r="202" spans="1:20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  <c r="Q202" s="71"/>
      <c r="R202" s="71"/>
      <c r="S202" s="146"/>
      <c r="T202" s="71"/>
    </row>
    <row r="203" spans="1:20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71"/>
      <c r="S203" s="146"/>
      <c r="T203" s="71"/>
    </row>
    <row r="204" spans="1:20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  <c r="S204" s="146"/>
      <c r="T204" s="71"/>
    </row>
    <row r="205" spans="1:20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  <c r="Q205" s="71"/>
      <c r="R205" s="71"/>
      <c r="S205" s="146"/>
      <c r="T205" s="71"/>
    </row>
    <row r="206" spans="1:20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146"/>
      <c r="T206" s="71"/>
    </row>
    <row r="207" spans="1:20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  <c r="S207" s="146"/>
      <c r="T207" s="71"/>
    </row>
    <row r="208" spans="1:20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1"/>
      <c r="S208" s="146"/>
      <c r="T208" s="71"/>
    </row>
    <row r="209" spans="1:20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  <c r="S209" s="146"/>
      <c r="T209" s="71"/>
    </row>
    <row r="210" spans="1:20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146"/>
      <c r="T210" s="71"/>
    </row>
    <row r="211" spans="1:20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  <c r="P211" s="71"/>
      <c r="Q211" s="71"/>
      <c r="R211" s="71"/>
      <c r="S211" s="146"/>
      <c r="T211" s="71"/>
    </row>
    <row r="212" spans="1:20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  <c r="P212" s="71"/>
      <c r="Q212" s="71"/>
      <c r="R212" s="71"/>
      <c r="S212" s="146"/>
      <c r="T212" s="71"/>
    </row>
    <row r="213" spans="1:20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71"/>
      <c r="O213" s="71"/>
      <c r="P213" s="71"/>
      <c r="Q213" s="71"/>
      <c r="R213" s="71"/>
      <c r="S213" s="146"/>
      <c r="T213" s="71"/>
    </row>
    <row r="214" spans="1:20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71"/>
      <c r="O214" s="71"/>
      <c r="P214" s="71"/>
      <c r="Q214" s="71"/>
      <c r="R214" s="71"/>
      <c r="S214" s="146"/>
      <c r="T214" s="71"/>
    </row>
    <row r="215" spans="1:20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1"/>
      <c r="O215" s="71"/>
      <c r="P215" s="71"/>
      <c r="Q215" s="71"/>
      <c r="R215" s="71"/>
      <c r="S215" s="146"/>
      <c r="T215" s="71"/>
    </row>
    <row r="216" spans="1:20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  <c r="P216" s="71"/>
      <c r="Q216" s="71"/>
      <c r="R216" s="71"/>
      <c r="S216" s="146"/>
      <c r="T216" s="71"/>
    </row>
    <row r="217" spans="1:20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  <c r="L217" s="71"/>
      <c r="M217" s="71"/>
      <c r="N217" s="71"/>
      <c r="O217" s="71"/>
      <c r="P217" s="71"/>
      <c r="Q217" s="71"/>
      <c r="R217" s="71"/>
      <c r="S217" s="146"/>
      <c r="T217" s="71"/>
    </row>
    <row r="218" spans="1:20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1"/>
      <c r="P218" s="71"/>
      <c r="Q218" s="71"/>
      <c r="R218" s="71"/>
      <c r="S218" s="146"/>
      <c r="T218" s="71"/>
    </row>
    <row r="219" spans="1:20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  <c r="L219" s="71"/>
      <c r="M219" s="71"/>
      <c r="N219" s="71"/>
      <c r="O219" s="71"/>
      <c r="P219" s="71"/>
      <c r="Q219" s="71"/>
      <c r="R219" s="71"/>
      <c r="S219" s="146"/>
      <c r="T219" s="71"/>
    </row>
    <row r="220" spans="1:20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1"/>
      <c r="P220" s="71"/>
      <c r="Q220" s="71"/>
      <c r="R220" s="71"/>
      <c r="S220" s="146"/>
      <c r="T220" s="71"/>
    </row>
    <row r="221" spans="1:20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71"/>
      <c r="P221" s="71"/>
      <c r="Q221" s="71"/>
      <c r="R221" s="71"/>
      <c r="S221" s="146"/>
      <c r="T221" s="71"/>
    </row>
    <row r="222" spans="1:20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  <c r="L222" s="71"/>
      <c r="M222" s="71"/>
      <c r="N222" s="71"/>
      <c r="O222" s="71"/>
      <c r="P222" s="71"/>
      <c r="Q222" s="71"/>
      <c r="R222" s="71"/>
      <c r="S222" s="146"/>
      <c r="T222" s="71"/>
    </row>
    <row r="223" spans="1:20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  <c r="L223" s="71"/>
      <c r="M223" s="71"/>
      <c r="N223" s="71"/>
      <c r="O223" s="71"/>
      <c r="P223" s="71"/>
      <c r="Q223" s="71"/>
      <c r="R223" s="71"/>
      <c r="S223" s="146"/>
      <c r="T223" s="71"/>
    </row>
    <row r="224" spans="1:20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  <c r="L224" s="71"/>
      <c r="M224" s="71"/>
      <c r="N224" s="71"/>
      <c r="O224" s="71"/>
      <c r="P224" s="71"/>
      <c r="Q224" s="71"/>
      <c r="R224" s="71"/>
      <c r="S224" s="146"/>
      <c r="T224" s="71"/>
    </row>
    <row r="225" spans="1:20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  <c r="L225" s="71"/>
      <c r="M225" s="71"/>
      <c r="N225" s="71"/>
      <c r="O225" s="71"/>
      <c r="P225" s="71"/>
      <c r="Q225" s="71"/>
      <c r="R225" s="71"/>
      <c r="S225" s="146"/>
      <c r="T225" s="71"/>
    </row>
    <row r="226" spans="1:20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  <c r="O226" s="71"/>
      <c r="P226" s="71"/>
      <c r="Q226" s="71"/>
      <c r="R226" s="71"/>
      <c r="S226" s="146"/>
      <c r="T226" s="71"/>
    </row>
    <row r="227" spans="1:20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  <c r="L227" s="71"/>
      <c r="M227" s="71"/>
      <c r="N227" s="71"/>
      <c r="O227" s="71"/>
      <c r="P227" s="71"/>
      <c r="Q227" s="71"/>
      <c r="R227" s="71"/>
      <c r="S227" s="146"/>
      <c r="T227" s="71"/>
    </row>
    <row r="228" spans="1:20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  <c r="L228" s="71"/>
      <c r="M228" s="71"/>
      <c r="N228" s="71"/>
      <c r="O228" s="71"/>
      <c r="P228" s="71"/>
      <c r="Q228" s="71"/>
      <c r="R228" s="71"/>
      <c r="S228" s="146"/>
      <c r="T228" s="71"/>
    </row>
    <row r="229" spans="1:20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  <c r="L229" s="71"/>
      <c r="M229" s="71"/>
      <c r="N229" s="71"/>
      <c r="O229" s="71"/>
      <c r="P229" s="71"/>
      <c r="Q229" s="71"/>
      <c r="R229" s="71"/>
      <c r="S229" s="146"/>
      <c r="T229" s="71"/>
    </row>
    <row r="230" spans="1:20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  <c r="L230" s="71"/>
      <c r="M230" s="71"/>
      <c r="N230" s="71"/>
      <c r="O230" s="71"/>
      <c r="P230" s="71"/>
      <c r="Q230" s="71"/>
      <c r="R230" s="71"/>
      <c r="S230" s="146"/>
      <c r="T230" s="71"/>
    </row>
    <row r="231" spans="1:20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  <c r="L231" s="71"/>
      <c r="M231" s="71"/>
      <c r="N231" s="71"/>
      <c r="O231" s="71"/>
      <c r="P231" s="71"/>
      <c r="Q231" s="71"/>
      <c r="R231" s="71"/>
      <c r="S231" s="146"/>
      <c r="T231" s="71"/>
    </row>
    <row r="232" spans="1:20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  <c r="L232" s="71"/>
      <c r="M232" s="71"/>
      <c r="N232" s="71"/>
      <c r="O232" s="71"/>
      <c r="P232" s="71"/>
      <c r="Q232" s="71"/>
      <c r="R232" s="71"/>
      <c r="S232" s="146"/>
      <c r="T232" s="71"/>
    </row>
    <row r="233" spans="1:20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  <c r="L233" s="71"/>
      <c r="M233" s="71"/>
      <c r="N233" s="71"/>
      <c r="O233" s="71"/>
      <c r="P233" s="71"/>
      <c r="Q233" s="71"/>
      <c r="R233" s="71"/>
      <c r="S233" s="146"/>
      <c r="T233" s="71"/>
    </row>
  </sheetData>
  <mergeCells count="202">
    <mergeCell ref="A1:M1"/>
    <mergeCell ref="O1:S1"/>
    <mergeCell ref="A2:A3"/>
    <mergeCell ref="B2:I2"/>
    <mergeCell ref="J2:L2"/>
    <mergeCell ref="M2:N2"/>
    <mergeCell ref="O2:P2"/>
    <mergeCell ref="Q2:S2"/>
    <mergeCell ref="C3:E3"/>
    <mergeCell ref="F3:H3"/>
    <mergeCell ref="C6:E6"/>
    <mergeCell ref="F6:H6"/>
    <mergeCell ref="K6:L6"/>
    <mergeCell ref="C7:E7"/>
    <mergeCell ref="F7:H7"/>
    <mergeCell ref="K7:L7"/>
    <mergeCell ref="K3:L3"/>
    <mergeCell ref="R3:S3"/>
    <mergeCell ref="A4:A15"/>
    <mergeCell ref="C4:E4"/>
    <mergeCell ref="F4:H4"/>
    <mergeCell ref="K4:L4"/>
    <mergeCell ref="S4:S11"/>
    <mergeCell ref="C5:E5"/>
    <mergeCell ref="F5:H5"/>
    <mergeCell ref="K5:L5"/>
    <mergeCell ref="C10:E10"/>
    <mergeCell ref="F10:H10"/>
    <mergeCell ref="K10:L10"/>
    <mergeCell ref="C11:E11"/>
    <mergeCell ref="F11:H11"/>
    <mergeCell ref="K11:L11"/>
    <mergeCell ref="C8:E8"/>
    <mergeCell ref="F8:H8"/>
    <mergeCell ref="K8:L8"/>
    <mergeCell ref="C9:E9"/>
    <mergeCell ref="F9:H9"/>
    <mergeCell ref="K9:L9"/>
    <mergeCell ref="C15:E15"/>
    <mergeCell ref="F15:H15"/>
    <mergeCell ref="K15:L15"/>
    <mergeCell ref="A16:A55"/>
    <mergeCell ref="C16:E16"/>
    <mergeCell ref="F16:H16"/>
    <mergeCell ref="K16:L16"/>
    <mergeCell ref="C20:E20"/>
    <mergeCell ref="F20:H20"/>
    <mergeCell ref="K20:L20"/>
    <mergeCell ref="C21:E21"/>
    <mergeCell ref="F21:H21"/>
    <mergeCell ref="K21:L21"/>
    <mergeCell ref="C22:E22"/>
    <mergeCell ref="F22:H22"/>
    <mergeCell ref="K22:L22"/>
    <mergeCell ref="C26:E26"/>
    <mergeCell ref="F26:H26"/>
    <mergeCell ref="K26:L26"/>
    <mergeCell ref="C27:E27"/>
    <mergeCell ref="S16:S25"/>
    <mergeCell ref="C17:E17"/>
    <mergeCell ref="F17:H17"/>
    <mergeCell ref="K17:L17"/>
    <mergeCell ref="C18:E18"/>
    <mergeCell ref="F18:H18"/>
    <mergeCell ref="K18:L18"/>
    <mergeCell ref="C19:E19"/>
    <mergeCell ref="F19:H19"/>
    <mergeCell ref="K19:L19"/>
    <mergeCell ref="K27:K32"/>
    <mergeCell ref="F32:H32"/>
    <mergeCell ref="C23:E23"/>
    <mergeCell ref="F23:H23"/>
    <mergeCell ref="K23:L23"/>
    <mergeCell ref="C24:E24"/>
    <mergeCell ref="C25:E25"/>
    <mergeCell ref="F25:H25"/>
    <mergeCell ref="K25:L25"/>
    <mergeCell ref="S34:S48"/>
    <mergeCell ref="C35:E35"/>
    <mergeCell ref="F35:H35"/>
    <mergeCell ref="C36:E36"/>
    <mergeCell ref="F36:H36"/>
    <mergeCell ref="S27:S32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C37:E37"/>
    <mergeCell ref="F37:H37"/>
    <mergeCell ref="C38:E38"/>
    <mergeCell ref="F38:H38"/>
    <mergeCell ref="C39:E39"/>
    <mergeCell ref="F39:H39"/>
    <mergeCell ref="C33:E33"/>
    <mergeCell ref="F33:H33"/>
    <mergeCell ref="F27:H27"/>
    <mergeCell ref="C34:E34"/>
    <mergeCell ref="F34:H34"/>
    <mergeCell ref="K42:L42"/>
    <mergeCell ref="C43:E43"/>
    <mergeCell ref="F43:H43"/>
    <mergeCell ref="K43:L43"/>
    <mergeCell ref="C44:E44"/>
    <mergeCell ref="F44:H44"/>
    <mergeCell ref="K44:L44"/>
    <mergeCell ref="C40:E40"/>
    <mergeCell ref="F40:H40"/>
    <mergeCell ref="C41:E41"/>
    <mergeCell ref="F41:H41"/>
    <mergeCell ref="C42:E42"/>
    <mergeCell ref="F42:H42"/>
    <mergeCell ref="K34:K39"/>
    <mergeCell ref="C48:E48"/>
    <mergeCell ref="K48:L48"/>
    <mergeCell ref="C49:E49"/>
    <mergeCell ref="C50:E50"/>
    <mergeCell ref="F50:H50"/>
    <mergeCell ref="K50:L50"/>
    <mergeCell ref="C45:E45"/>
    <mergeCell ref="K45:L45"/>
    <mergeCell ref="C46:E46"/>
    <mergeCell ref="K46:L46"/>
    <mergeCell ref="C47:E47"/>
    <mergeCell ref="K47:L47"/>
    <mergeCell ref="S50:S54"/>
    <mergeCell ref="C51:E51"/>
    <mergeCell ref="F51:H51"/>
    <mergeCell ref="K51:L51"/>
    <mergeCell ref="C52:E52"/>
    <mergeCell ref="F52:H52"/>
    <mergeCell ref="K52:L52"/>
    <mergeCell ref="C53:E53"/>
    <mergeCell ref="F53:H53"/>
    <mergeCell ref="K53:L53"/>
    <mergeCell ref="C55:E55"/>
    <mergeCell ref="F55:H55"/>
    <mergeCell ref="K55:L55"/>
    <mergeCell ref="A56:A66"/>
    <mergeCell ref="C56:E56"/>
    <mergeCell ref="F56:H56"/>
    <mergeCell ref="K56:L56"/>
    <mergeCell ref="C60:E60"/>
    <mergeCell ref="F60:H60"/>
    <mergeCell ref="K60:L60"/>
    <mergeCell ref="C66:E66"/>
    <mergeCell ref="F66:H66"/>
    <mergeCell ref="K66:L66"/>
    <mergeCell ref="S56:S65"/>
    <mergeCell ref="C57:E57"/>
    <mergeCell ref="F57:H57"/>
    <mergeCell ref="K57:L57"/>
    <mergeCell ref="C58:E58"/>
    <mergeCell ref="F58:H58"/>
    <mergeCell ref="K58:L58"/>
    <mergeCell ref="C59:E59"/>
    <mergeCell ref="F59:H59"/>
    <mergeCell ref="K59:L59"/>
    <mergeCell ref="C63:E63"/>
    <mergeCell ref="F63:H63"/>
    <mergeCell ref="K63:L63"/>
    <mergeCell ref="C64:E64"/>
    <mergeCell ref="F64:H64"/>
    <mergeCell ref="K64:L64"/>
    <mergeCell ref="C61:E61"/>
    <mergeCell ref="F61:H61"/>
    <mergeCell ref="K61:L61"/>
    <mergeCell ref="C62:E62"/>
    <mergeCell ref="F62:H62"/>
    <mergeCell ref="K62:L62"/>
    <mergeCell ref="A67:A68"/>
    <mergeCell ref="C67:E67"/>
    <mergeCell ref="F67:H67"/>
    <mergeCell ref="K67:L67"/>
    <mergeCell ref="C68:E68"/>
    <mergeCell ref="F68:H68"/>
    <mergeCell ref="K68:L68"/>
    <mergeCell ref="A69:A70"/>
    <mergeCell ref="C69:P70"/>
    <mergeCell ref="Q69:Q70"/>
    <mergeCell ref="R69:R70"/>
    <mergeCell ref="A71:A72"/>
    <mergeCell ref="B71:I71"/>
    <mergeCell ref="J71:L71"/>
    <mergeCell ref="M71:N71"/>
    <mergeCell ref="O71:P71"/>
    <mergeCell ref="Q71:Q72"/>
    <mergeCell ref="C74:E74"/>
    <mergeCell ref="F74:H74"/>
    <mergeCell ref="K74:L74"/>
    <mergeCell ref="R74:S74"/>
    <mergeCell ref="R71:S73"/>
    <mergeCell ref="C72:E72"/>
    <mergeCell ref="F72:H72"/>
    <mergeCell ref="K72:L72"/>
    <mergeCell ref="C73:E73"/>
    <mergeCell ref="F73:H73"/>
    <mergeCell ref="K73:L73"/>
  </mergeCells>
  <phoneticPr fontId="1"/>
  <printOptions horizontalCentered="1" verticalCentered="1"/>
  <pageMargins left="0.51181102362204722" right="0.51181102362204722" top="0" bottom="0" header="0.31496062992125984" footer="0.31496062992125984"/>
  <pageSetup paperSize="9" scale="92" orientation="portrait" r:id="rId1"/>
  <colBreaks count="1" manualBreakCount="1">
    <brk id="1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20</vt:i4>
      </vt:variant>
    </vt:vector>
  </HeadingPairs>
  <TitlesOfParts>
    <vt:vector size="36" baseType="lpstr">
      <vt:lpstr>6-1</vt:lpstr>
      <vt:lpstr>6-2</vt:lpstr>
      <vt:lpstr>6-3</vt:lpstr>
      <vt:lpstr>6-4</vt:lpstr>
      <vt:lpstr>6-5</vt:lpstr>
      <vt:lpstr>6-6</vt:lpstr>
      <vt:lpstr>6-7</vt:lpstr>
      <vt:lpstr>6-8</vt:lpstr>
      <vt:lpstr>6-9</vt:lpstr>
      <vt:lpstr>6-10</vt:lpstr>
      <vt:lpstr>6-11</vt:lpstr>
      <vt:lpstr>6-12</vt:lpstr>
      <vt:lpstr>6-13</vt:lpstr>
      <vt:lpstr>6-14</vt:lpstr>
      <vt:lpstr>6-15</vt:lpstr>
      <vt:lpstr>6-16</vt:lpstr>
      <vt:lpstr>'6-1'!Print_Area</vt:lpstr>
      <vt:lpstr>'6-10'!Print_Area</vt:lpstr>
      <vt:lpstr>'6-11'!Print_Area</vt:lpstr>
      <vt:lpstr>'6-12'!Print_Area</vt:lpstr>
      <vt:lpstr>'6-13'!Print_Area</vt:lpstr>
      <vt:lpstr>'6-14'!Print_Area</vt:lpstr>
      <vt:lpstr>'6-15'!Print_Area</vt:lpstr>
      <vt:lpstr>'6-16'!Print_Area</vt:lpstr>
      <vt:lpstr>'6-2'!Print_Area</vt:lpstr>
      <vt:lpstr>'6-3'!Print_Area</vt:lpstr>
      <vt:lpstr>'6-4'!Print_Area</vt:lpstr>
      <vt:lpstr>'6-5'!Print_Area</vt:lpstr>
      <vt:lpstr>'6-6'!Print_Area</vt:lpstr>
      <vt:lpstr>'6-7'!Print_Area</vt:lpstr>
      <vt:lpstr>'6-8'!Print_Area</vt:lpstr>
      <vt:lpstr>'6-9'!Print_Area</vt:lpstr>
      <vt:lpstr>'6-1'!Print_Titles</vt:lpstr>
      <vt:lpstr>'6-2'!Print_Titles</vt:lpstr>
      <vt:lpstr>'6-3'!Print_Titles</vt:lpstr>
      <vt:lpstr>'6-4'!Print_Titles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User</cp:lastModifiedBy>
  <cp:lastPrinted>2023-04-21T08:08:41Z</cp:lastPrinted>
  <dcterms:created xsi:type="dcterms:W3CDTF">2016-01-22T09:19:36Z</dcterms:created>
  <dcterms:modified xsi:type="dcterms:W3CDTF">2025-04-28T07:01:17Z</dcterms:modified>
</cp:coreProperties>
</file>