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テキスト\04情報\文書作成\問題データ\"/>
    </mc:Choice>
  </mc:AlternateContent>
  <bookViews>
    <workbookView xWindow="0" yWindow="0" windowWidth="19200" windowHeight="6315"/>
  </bookViews>
  <sheets>
    <sheet name="問題用紙" sheetId="11" r:id="rId1"/>
    <sheet name="解答シート" sheetId="16" r:id="rId2"/>
    <sheet name="解答" sheetId="14" r:id="rId3"/>
    <sheet name="採点表" sheetId="13" r:id="rId4"/>
  </sheets>
  <definedNames>
    <definedName name="_xlnm.Print_Area" localSheetId="2">解答!$A$1:$L$37</definedName>
    <definedName name="_xlnm.Print_Area" localSheetId="1">解答シート!$A$1:$L$37</definedName>
    <definedName name="_xlnm.Print_Area" localSheetId="3">採点表!$A$1:$U$83</definedName>
    <definedName name="_xlnm.Print_Area" localSheetId="0">問題用紙!$A$1:$I$107</definedName>
  </definedNames>
  <calcPr calcId="162913"/>
</workbook>
</file>

<file path=xl/calcChain.xml><?xml version="1.0" encoding="utf-8"?>
<calcChain xmlns="http://schemas.openxmlformats.org/spreadsheetml/2006/main">
  <c r="R81" i="13" l="1"/>
  <c r="P81" i="13" l="1"/>
  <c r="O81" i="13"/>
  <c r="K81" i="13"/>
  <c r="U12" i="13" l="1"/>
  <c r="T84" i="13" l="1"/>
  <c r="Q81" i="13" l="1"/>
  <c r="Q80" i="13"/>
  <c r="N81" i="13"/>
  <c r="N80" i="13"/>
  <c r="M81" i="13"/>
  <c r="M80" i="13"/>
  <c r="J81" i="13"/>
  <c r="J80" i="13"/>
  <c r="I80" i="13"/>
  <c r="I81" i="13"/>
  <c r="F81" i="13"/>
  <c r="C81" i="13"/>
  <c r="U76" i="13"/>
  <c r="U64" i="13"/>
  <c r="U57" i="13"/>
  <c r="U36" i="13"/>
  <c r="U13" i="13"/>
  <c r="U26" i="13"/>
  <c r="U4" i="13"/>
  <c r="U75" i="13"/>
  <c r="T81" i="13"/>
  <c r="U56" i="13"/>
  <c r="U44" i="13"/>
  <c r="U63" i="13"/>
  <c r="U43" i="13"/>
  <c r="U35" i="13"/>
  <c r="U25" i="13"/>
  <c r="V77" i="13" l="1"/>
  <c r="T78" i="13"/>
  <c r="J20" i="14"/>
  <c r="J21" i="14"/>
  <c r="K21" i="14" s="1"/>
  <c r="J22" i="14"/>
  <c r="J23" i="14"/>
  <c r="J24" i="14"/>
  <c r="J25" i="14"/>
  <c r="K25" i="14" s="1"/>
  <c r="J19" i="14"/>
  <c r="K19" i="14" s="1"/>
  <c r="K23" i="14" l="1"/>
  <c r="K20" i="14"/>
  <c r="K24" i="14"/>
  <c r="K22" i="14"/>
  <c r="S81" i="13"/>
  <c r="F80" i="13"/>
  <c r="V80" i="13" s="1"/>
  <c r="S84" i="13" l="1"/>
  <c r="U77" i="13"/>
  <c r="V81" i="13" l="1"/>
</calcChain>
</file>

<file path=xl/sharedStrings.xml><?xml version="1.0" encoding="utf-8"?>
<sst xmlns="http://schemas.openxmlformats.org/spreadsheetml/2006/main" count="374" uniqueCount="252">
  <si>
    <t>〈処理条件〉</t>
    <rPh sb="1" eb="3">
      <t>ショリ</t>
    </rPh>
    <rPh sb="3" eb="5">
      <t>ジョウケン</t>
    </rPh>
    <phoneticPr fontId="1"/>
  </si>
  <si>
    <t>画像</t>
    <rPh sb="0" eb="2">
      <t>ガゾウ</t>
    </rPh>
    <phoneticPr fontId="1"/>
  </si>
  <si>
    <t>罫線</t>
    <rPh sb="0" eb="2">
      <t>ケイセン</t>
    </rPh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</si>
  <si>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</si>
  <si>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</si>
  <si>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</si>
  <si>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セルの色</t>
    <rPh sb="3" eb="4">
      <t>イロ</t>
    </rPh>
    <phoneticPr fontId="1"/>
  </si>
  <si>
    <t>範囲</t>
    <rPh sb="0" eb="2">
      <t>ハンイ</t>
    </rPh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</si>
  <si>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</si>
  <si>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</si>
  <si>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①</t>
    <phoneticPr fontId="1"/>
  </si>
  <si>
    <t>③</t>
    <phoneticPr fontId="1"/>
  </si>
  <si>
    <t>グラフ</t>
    <phoneticPr fontId="1"/>
  </si>
  <si>
    <t>データ</t>
    <phoneticPr fontId="1"/>
  </si>
  <si>
    <t>グラフスタイル</t>
    <phoneticPr fontId="1"/>
  </si>
  <si>
    <t>グラフレイアウト</t>
    <phoneticPr fontId="1"/>
  </si>
  <si>
    <t>枠線のスタイル</t>
    <rPh sb="0" eb="2">
      <t>ワクセン</t>
    </rPh>
    <phoneticPr fontId="1"/>
  </si>
  <si>
    <t>枠線の色</t>
    <rPh sb="0" eb="2">
      <t>ワクセン</t>
    </rPh>
    <rPh sb="3" eb="4">
      <t>イロ</t>
    </rPh>
    <phoneticPr fontId="1"/>
  </si>
  <si>
    <t>枠線の太さ</t>
    <rPh sb="0" eb="2">
      <t>ワクセン</t>
    </rPh>
    <rPh sb="3" eb="4">
      <t>フト</t>
    </rPh>
    <phoneticPr fontId="1"/>
  </si>
  <si>
    <t>＜出力例＞</t>
    <phoneticPr fontId="1"/>
  </si>
  <si>
    <t>グラフ
エリアの
書式設定</t>
    <rPh sb="9" eb="11">
      <t>ショシキ</t>
    </rPh>
    <rPh sb="11" eb="13">
      <t>セッテイ</t>
    </rPh>
    <phoneticPr fontId="1"/>
  </si>
  <si>
    <t>関数　　AVERAGE</t>
    <rPh sb="0" eb="2">
      <t>カンスウ</t>
    </rPh>
    <phoneticPr fontId="1"/>
  </si>
  <si>
    <t>表</t>
    <rPh sb="0" eb="1">
      <t>ヒョウ</t>
    </rPh>
    <phoneticPr fontId="1"/>
  </si>
  <si>
    <t>デザイン画像《101》</t>
    <rPh sb="4" eb="6">
      <t>ガゾウ</t>
    </rPh>
    <phoneticPr fontId="1"/>
  </si>
  <si>
    <t>文字画像《201》</t>
    <phoneticPr fontId="1"/>
  </si>
  <si>
    <t>文字画像《202》</t>
    <phoneticPr fontId="1"/>
  </si>
  <si>
    <t>イラスト画像《301》</t>
    <phoneticPr fontId="1"/>
  </si>
  <si>
    <t>イラスト画像《303》</t>
    <phoneticPr fontId="1"/>
  </si>
  <si>
    <t>細実線</t>
    <rPh sb="0" eb="1">
      <t>ホソ</t>
    </rPh>
    <rPh sb="1" eb="3">
      <t>ジッセン</t>
    </rPh>
    <phoneticPr fontId="1"/>
  </si>
  <si>
    <t>格子</t>
    <rPh sb="0" eb="2">
      <t>コウシ</t>
    </rPh>
    <phoneticPr fontId="1"/>
  </si>
  <si>
    <t>左線</t>
    <rPh sb="0" eb="1">
      <t>ヒダリ</t>
    </rPh>
    <rPh sb="1" eb="2">
      <t>セン</t>
    </rPh>
    <phoneticPr fontId="1"/>
  </si>
  <si>
    <t>凡例の
書式設定</t>
    <rPh sb="0" eb="2">
      <t>ハンレイ</t>
    </rPh>
    <rPh sb="4" eb="6">
      <t>ショシキ</t>
    </rPh>
    <rPh sb="6" eb="8">
      <t>セッテイ</t>
    </rPh>
    <phoneticPr fontId="1"/>
  </si>
  <si>
    <t>実線（単色）</t>
    <rPh sb="0" eb="2">
      <t>ジッセン</t>
    </rPh>
    <rPh sb="3" eb="5">
      <t>タンショク</t>
    </rPh>
    <phoneticPr fontId="1"/>
  </si>
  <si>
    <t>イラスト画像《302》</t>
    <rPh sb="4" eb="6">
      <t>ガゾウ</t>
    </rPh>
    <phoneticPr fontId="1"/>
  </si>
  <si>
    <t>文字</t>
    <rPh sb="0" eb="2">
      <t>モジ</t>
    </rPh>
    <phoneticPr fontId="1"/>
  </si>
  <si>
    <t>中央揃え</t>
    <rPh sb="0" eb="3">
      <t>チュウオウゾロ</t>
    </rPh>
    <phoneticPr fontId="1"/>
  </si>
  <si>
    <t>〈問題〉</t>
    <rPh sb="1" eb="3">
      <t>モンダイ</t>
    </rPh>
    <phoneticPr fontId="1"/>
  </si>
  <si>
    <t>セル結合</t>
    <phoneticPr fontId="1"/>
  </si>
  <si>
    <t>＜出力例＞を参照し、＜処理条件＞に従って文書を作成し、印刷しなさい。</t>
    <rPh sb="1" eb="4">
      <t>しゅつりょくれ</t>
    </rPh>
    <rPh sb="4" eb="5">
      <t>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</si>
  <si>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</si>
  <si>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</si>
  <si>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</si>
  <si>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シート・セル</t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</si>
  <si>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</si>
  <si>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</si>
  <si>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配置・桁数</t>
    <rPh sb="0" eb="2">
      <t>ハイチ</t>
    </rPh>
    <rPh sb="3" eb="4">
      <t>ケタ</t>
    </rPh>
    <rPh sb="4" eb="5">
      <t>スウ</t>
    </rPh>
    <phoneticPr fontId="1"/>
  </si>
  <si>
    <t>塗りつぶし</t>
    <rPh sb="0" eb="1">
      <t>ヌ</t>
    </rPh>
    <phoneticPr fontId="1"/>
  </si>
  <si>
    <t>貼付</t>
    <rPh sb="0" eb="1">
      <t>ハ</t>
    </rPh>
    <rPh sb="1" eb="2">
      <t>ツ</t>
    </rPh>
    <phoneticPr fontId="1"/>
  </si>
  <si>
    <t>関数</t>
    <rPh sb="0" eb="2">
      <t>カンスウ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</si>
  <si>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</si>
  <si>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書式</t>
    <rPh sb="0" eb="2">
      <t>ショシキ</t>
    </rPh>
    <phoneticPr fontId="1"/>
  </si>
  <si>
    <t>サイズの変更</t>
    <rPh sb="4" eb="6">
      <t>ヘンコウ</t>
    </rPh>
    <phoneticPr fontId="1"/>
  </si>
  <si>
    <t>配点</t>
    <rPh sb="0" eb="2">
      <t>ハイテン</t>
    </rPh>
    <phoneticPr fontId="1"/>
  </si>
  <si>
    <t>デ101</t>
    <phoneticPr fontId="1"/>
  </si>
  <si>
    <t>字201</t>
    <rPh sb="0" eb="1">
      <t>ジ</t>
    </rPh>
    <phoneticPr fontId="1"/>
  </si>
  <si>
    <t>字202</t>
    <rPh sb="0" eb="1">
      <t>ジ</t>
    </rPh>
    <phoneticPr fontId="1"/>
  </si>
  <si>
    <t>イ301</t>
    <phoneticPr fontId="1"/>
  </si>
  <si>
    <t>イ302</t>
    <phoneticPr fontId="1"/>
  </si>
  <si>
    <t>イ304</t>
    <phoneticPr fontId="1"/>
  </si>
  <si>
    <t>字203</t>
    <rPh sb="0" eb="1">
      <t>ジ</t>
    </rPh>
    <phoneticPr fontId="1"/>
  </si>
  <si>
    <t>範囲指定</t>
    <rPh sb="0" eb="2">
      <t>ハンイ</t>
    </rPh>
    <rPh sb="2" eb="4">
      <t>シテイ</t>
    </rPh>
    <phoneticPr fontId="1"/>
  </si>
  <si>
    <t>④</t>
    <phoneticPr fontId="1"/>
  </si>
  <si>
    <t>総合</t>
    <rPh sb="0" eb="2">
      <t>ソウゴウ</t>
    </rPh>
    <phoneticPr fontId="1"/>
  </si>
  <si>
    <t>←小計合計</t>
    <rPh sb="1" eb="3">
      <t>ショウケイ</t>
    </rPh>
    <rPh sb="3" eb="5">
      <t>ゴウケイ</t>
    </rPh>
    <phoneticPr fontId="1"/>
  </si>
  <si>
    <t>←配点合計（横の合計）</t>
    <rPh sb="1" eb="3">
      <t>ハイテン</t>
    </rPh>
    <rPh sb="3" eb="5">
      <t>ゴウケイ</t>
    </rPh>
    <rPh sb="6" eb="7">
      <t>ヨコ</t>
    </rPh>
    <rPh sb="8" eb="10">
      <t>ゴウケイ</t>
    </rPh>
    <phoneticPr fontId="1"/>
  </si>
  <si>
    <t>←得点合計（横の合計）</t>
    <rPh sb="1" eb="2">
      <t>トク</t>
    </rPh>
    <rPh sb="2" eb="3">
      <t>テン</t>
    </rPh>
    <rPh sb="3" eb="5">
      <t>ゴウケイ</t>
    </rPh>
    <rPh sb="6" eb="7">
      <t>ヨコ</t>
    </rPh>
    <rPh sb="8" eb="10">
      <t>ゴウケイ</t>
    </rPh>
    <phoneticPr fontId="1"/>
  </si>
  <si>
    <t>　↑　配点合計（縦の合計）</t>
    <rPh sb="3" eb="5">
      <t>ハイテン</t>
    </rPh>
    <rPh sb="5" eb="7">
      <t>ゴウケイ</t>
    </rPh>
    <rPh sb="8" eb="9">
      <t>タテ</t>
    </rPh>
    <rPh sb="10" eb="12">
      <t>ゴウケイ</t>
    </rPh>
    <phoneticPr fontId="1"/>
  </si>
  <si>
    <t>表《４０１》</t>
    <rPh sb="0" eb="1">
      <t>ヒョウ</t>
    </rPh>
    <phoneticPr fontId="1"/>
  </si>
  <si>
    <t>右揃え</t>
    <rPh sb="0" eb="2">
      <t>ミギゾロ</t>
    </rPh>
    <phoneticPr fontId="1"/>
  </si>
  <si>
    <t>アメリカ</t>
    <phoneticPr fontId="1"/>
  </si>
  <si>
    <t>イギリス</t>
    <phoneticPr fontId="1"/>
  </si>
  <si>
    <t>ドイツ</t>
    <phoneticPr fontId="1"/>
  </si>
  <si>
    <t>日本</t>
    <rPh sb="0" eb="2">
      <t>ニホン</t>
    </rPh>
    <phoneticPr fontId="1"/>
  </si>
  <si>
    <t>平均</t>
    <rPh sb="0" eb="2">
      <t>ヘイキン</t>
    </rPh>
    <phoneticPr fontId="1"/>
  </si>
  <si>
    <t>紫､ｱｸｾﾝﾄ4､白+基本色60%</t>
    <rPh sb="0" eb="1">
      <t>ムラサキ</t>
    </rPh>
    <phoneticPr fontId="1"/>
  </si>
  <si>
    <t>アクア､ｱｸｾﾝﾄ5､白+基本色60%</t>
    <phoneticPr fontId="1"/>
  </si>
  <si>
    <t>【文書作成】問題　採点表</t>
    <rPh sb="1" eb="3">
      <t>ブンショ</t>
    </rPh>
    <rPh sb="3" eb="5">
      <t>サクセイ</t>
    </rPh>
    <rPh sb="6" eb="8">
      <t>モンダイ</t>
    </rPh>
    <rPh sb="9" eb="11">
      <t>サイテン</t>
    </rPh>
    <rPh sb="11" eb="12">
      <t>ヒョウ</t>
    </rPh>
    <phoneticPr fontId="1"/>
  </si>
  <si>
    <t>字204</t>
    <rPh sb="0" eb="1">
      <t>ジ</t>
    </rPh>
    <phoneticPr fontId="1"/>
  </si>
  <si>
    <t>セル結合 B18：C18</t>
    <rPh sb="2" eb="4">
      <t>ケツゴウ</t>
    </rPh>
    <phoneticPr fontId="1"/>
  </si>
  <si>
    <t>セル結合 B19：C19</t>
    <rPh sb="2" eb="4">
      <t>ケツゴウ</t>
    </rPh>
    <phoneticPr fontId="1"/>
  </si>
  <si>
    <t>セル結合 B20：C20</t>
    <rPh sb="2" eb="4">
      <t>ケツゴウ</t>
    </rPh>
    <phoneticPr fontId="1"/>
  </si>
  <si>
    <t>セル結合 B21：C21</t>
    <rPh sb="2" eb="4">
      <t>ケツゴウ</t>
    </rPh>
    <phoneticPr fontId="1"/>
  </si>
  <si>
    <t>セル結合 B22：C22</t>
    <rPh sb="2" eb="4">
      <t>ケツゴウ</t>
    </rPh>
    <phoneticPr fontId="1"/>
  </si>
  <si>
    <t>セル結合 B23：C23</t>
    <rPh sb="2" eb="4">
      <t>ケツゴウ</t>
    </rPh>
    <phoneticPr fontId="1"/>
  </si>
  <si>
    <t>セル結合 B24：C24</t>
    <rPh sb="2" eb="4">
      <t>ケツゴウ</t>
    </rPh>
    <phoneticPr fontId="1"/>
  </si>
  <si>
    <t>AVERAGE</t>
  </si>
  <si>
    <t>点線（丸）</t>
    <rPh sb="0" eb="2">
      <t>テンセン</t>
    </rPh>
    <rPh sb="3" eb="4">
      <t>マル</t>
    </rPh>
    <phoneticPr fontId="1"/>
  </si>
  <si>
    <t>1.5pt</t>
    <phoneticPr fontId="1"/>
  </si>
  <si>
    <t>1.5 pt</t>
    <phoneticPr fontId="1"/>
  </si>
  <si>
    <t>文字</t>
    <rPh sb="0" eb="2">
      <t>モジ</t>
    </rPh>
    <phoneticPr fontId="1"/>
  </si>
  <si>
    <t>小数点以下の表示桁数（１）</t>
    <rPh sb="0" eb="5">
      <t>ショウスウテンイカ</t>
    </rPh>
    <rPh sb="6" eb="8">
      <t>ヒョウジ</t>
    </rPh>
    <rPh sb="8" eb="10">
      <t>ケタスウ</t>
    </rPh>
    <phoneticPr fontId="1"/>
  </si>
  <si>
    <t>フランス</t>
    <phoneticPr fontId="1"/>
  </si>
  <si>
    <t>イタリア</t>
    <phoneticPr fontId="1"/>
  </si>
  <si>
    <t>カナダ</t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</si>
  <si>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</si>
  <si>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</si>
  <si>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</si>
  <si>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</si>
  <si>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</si>
  <si>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順位</t>
    <rPh sb="0" eb="2">
      <t>ジュンイ</t>
    </rPh>
    <phoneticPr fontId="1"/>
  </si>
  <si>
    <t>2017年</t>
    <rPh sb="4" eb="5">
      <t>ネン</t>
    </rPh>
    <phoneticPr fontId="1"/>
  </si>
  <si>
    <t>書式設定</t>
    <rPh sb="0" eb="2">
      <t>しょしき</t>
    </rPh>
    <rPh sb="2" eb="4">
      <t>せってい</t>
    </rPh>
    <phoneticPr fontId="1" type="Hiragana" alignment="distributed"/>
  </si>
  <si>
    <t>テーマスタイル</t>
    <phoneticPr fontId="1" type="Hiragana" alignment="distributed"/>
  </si>
  <si>
    <t>枠線の色</t>
    <rPh sb="0" eb="2">
      <t>わくせん</t>
    </rPh>
    <rPh sb="3" eb="4">
      <t>いろ</t>
    </rPh>
    <phoneticPr fontId="1" type="Hiragana" alignment="distributed"/>
  </si>
  <si>
    <t>黒、テキスト1</t>
    <rPh sb="0" eb="1">
      <t>くろ</t>
    </rPh>
    <phoneticPr fontId="1" type="Hiragana" alignment="distributed"/>
  </si>
  <si>
    <t>枠線の太さ</t>
    <rPh sb="0" eb="2">
      <t>わくせん</t>
    </rPh>
    <rPh sb="3" eb="4">
      <t>ふと</t>
    </rPh>
    <phoneticPr fontId="1" type="Hiragana" alignment="distributed"/>
  </si>
  <si>
    <t>1 pt</t>
    <phoneticPr fontId="1" type="Hiragana" alignment="distributed"/>
  </si>
  <si>
    <t>グループ化</t>
    <rPh sb="4" eb="5">
      <t>か</t>
    </rPh>
    <phoneticPr fontId="1" type="Hiragana" alignment="distributed"/>
  </si>
  <si>
    <t>ブロック矢印:右</t>
    <rPh sb="4" eb="6">
      <t>やじるし</t>
    </rPh>
    <rPh sb="7" eb="8">
      <t>みぎ</t>
    </rPh>
    <phoneticPr fontId="1" type="Hiragana" alignment="distributed"/>
  </si>
  <si>
    <t>枠線のスタイル</t>
    <rPh sb="0" eb="2">
      <t>わくせん</t>
    </rPh>
    <phoneticPr fontId="1" type="Hiragana" alignment="distributed"/>
  </si>
  <si>
    <t>図形の塗りつぶし</t>
    <rPh sb="0" eb="2">
      <t>ずけい</t>
    </rPh>
    <rPh sb="3" eb="4">
      <t>ぬ</t>
    </rPh>
    <phoneticPr fontId="1" type="Hiragana" alignment="distributed"/>
  </si>
  <si>
    <t>AVERAGE</t>
    <phoneticPr fontId="1"/>
  </si>
  <si>
    <t>I31～I36</t>
    <phoneticPr fontId="1"/>
  </si>
  <si>
    <t>D31:H31～D36:H36</t>
    <phoneticPr fontId="1"/>
  </si>
  <si>
    <t>A1：L6</t>
    <phoneticPr fontId="1"/>
  </si>
  <si>
    <t>A1：C6</t>
    <phoneticPr fontId="1"/>
  </si>
  <si>
    <t>C1：J3</t>
    <phoneticPr fontId="1"/>
  </si>
  <si>
    <t>I3：L6</t>
    <phoneticPr fontId="1"/>
  </si>
  <si>
    <t>D2：I6</t>
    <phoneticPr fontId="1"/>
  </si>
  <si>
    <t>A7：I10</t>
    <phoneticPr fontId="1"/>
  </si>
  <si>
    <t>デザイン画像《102》</t>
    <rPh sb="4" eb="6">
      <t>ガゾウ</t>
    </rPh>
    <phoneticPr fontId="1"/>
  </si>
  <si>
    <t>文字画像《203》</t>
    <phoneticPr fontId="1"/>
  </si>
  <si>
    <t>J7：L10</t>
    <phoneticPr fontId="1"/>
  </si>
  <si>
    <t>A15：L17</t>
    <phoneticPr fontId="1"/>
  </si>
  <si>
    <t>②</t>
    <phoneticPr fontId="1"/>
  </si>
  <si>
    <t>図形描画</t>
    <rPh sb="0" eb="2">
      <t>ズケイ</t>
    </rPh>
    <rPh sb="2" eb="4">
      <t>ビョウガ</t>
    </rPh>
    <phoneticPr fontId="1"/>
  </si>
  <si>
    <t>図形Ａ</t>
    <rPh sb="0" eb="2">
      <t>ずけい</t>
    </rPh>
    <phoneticPr fontId="1" type="Hiragana" alignment="distributed"/>
  </si>
  <si>
    <t>正方形/長方形</t>
    <rPh sb="0" eb="3">
      <t>セイホウケイ</t>
    </rPh>
    <rPh sb="4" eb="7">
      <t>チョウホウケイ</t>
    </rPh>
    <phoneticPr fontId="1"/>
  </si>
  <si>
    <t>パステル-アクア、アクセント5</t>
    <phoneticPr fontId="1" type="Hiragana" alignment="distributed"/>
  </si>
  <si>
    <t>青、アクセント1</t>
    <rPh sb="0" eb="1">
      <t>あお</t>
    </rPh>
    <phoneticPr fontId="1" type="Hiragana" alignment="distributed"/>
  </si>
  <si>
    <t>文字画像《205》</t>
    <rPh sb="0" eb="2">
      <t>もじ</t>
    </rPh>
    <rPh sb="2" eb="4">
      <t>がぞう</t>
    </rPh>
    <phoneticPr fontId="1" type="Hiragana" alignment="distributed"/>
  </si>
  <si>
    <t>H11:L14（トリミング加工）</t>
    <rPh sb="13" eb="15">
      <t>かこう</t>
    </rPh>
    <phoneticPr fontId="1" type="Hiragana" alignment="distributed"/>
  </si>
  <si>
    <t>図形Ｂ</t>
    <rPh sb="0" eb="2">
      <t>ずけい</t>
    </rPh>
    <phoneticPr fontId="1" type="Hiragana" alignment="distributed"/>
  </si>
  <si>
    <t>F12:G13</t>
    <phoneticPr fontId="1"/>
  </si>
  <si>
    <t>オレンジ、アクセント６</t>
    <phoneticPr fontId="1" type="Hiragana" alignment="distributed"/>
  </si>
  <si>
    <t>B18：C18</t>
    <phoneticPr fontId="1"/>
  </si>
  <si>
    <t>18行</t>
    <phoneticPr fontId="1"/>
  </si>
  <si>
    <t>19～27行</t>
    <rPh sb="5" eb="6">
      <t>ギョウ</t>
    </rPh>
    <phoneticPr fontId="1"/>
  </si>
  <si>
    <t>J20～J25</t>
    <phoneticPr fontId="1"/>
  </si>
  <si>
    <t>D20：I20～D25：I25</t>
    <phoneticPr fontId="1" type="Hiragana" alignment="distributed"/>
  </si>
  <si>
    <t>J19～J25</t>
    <phoneticPr fontId="1"/>
  </si>
  <si>
    <t>K19</t>
    <phoneticPr fontId="1"/>
  </si>
  <si>
    <t>関数　　RANK</t>
    <rPh sb="0" eb="2">
      <t>カンスウ</t>
    </rPh>
    <phoneticPr fontId="1"/>
  </si>
  <si>
    <t>J19,J19～J25</t>
    <phoneticPr fontId="1"/>
  </si>
  <si>
    <t>K20</t>
    <phoneticPr fontId="1"/>
  </si>
  <si>
    <t>J20,J19～J25</t>
    <phoneticPr fontId="1"/>
  </si>
  <si>
    <t>K21</t>
    <phoneticPr fontId="1"/>
  </si>
  <si>
    <t>K22</t>
    <phoneticPr fontId="1"/>
  </si>
  <si>
    <t>J21,J19～J25</t>
    <phoneticPr fontId="1"/>
  </si>
  <si>
    <t>J22,J19～J25</t>
    <phoneticPr fontId="1"/>
  </si>
  <si>
    <t>K23</t>
    <phoneticPr fontId="1"/>
  </si>
  <si>
    <t>K24</t>
    <phoneticPr fontId="1"/>
  </si>
  <si>
    <t>K25</t>
    <phoneticPr fontId="1"/>
  </si>
  <si>
    <t>J23,J19～J25</t>
    <phoneticPr fontId="1"/>
  </si>
  <si>
    <t>J24,J19～J25</t>
    <phoneticPr fontId="1"/>
  </si>
  <si>
    <t>J25,J19～J25</t>
    <phoneticPr fontId="1"/>
  </si>
  <si>
    <t>D18～K18</t>
    <phoneticPr fontId="1"/>
  </si>
  <si>
    <t>D18：K18</t>
    <phoneticPr fontId="1"/>
  </si>
  <si>
    <t>D19～J25</t>
    <phoneticPr fontId="1"/>
  </si>
  <si>
    <t>D19：J25</t>
    <phoneticPr fontId="1"/>
  </si>
  <si>
    <t>B19～B25</t>
    <phoneticPr fontId="1"/>
  </si>
  <si>
    <t>B19：B25</t>
    <phoneticPr fontId="1"/>
  </si>
  <si>
    <t>K19～K25</t>
    <phoneticPr fontId="1"/>
  </si>
  <si>
    <t>K19：K25</t>
    <phoneticPr fontId="1"/>
  </si>
  <si>
    <t>B19：K19</t>
    <phoneticPr fontId="1"/>
  </si>
  <si>
    <t>B20：K20</t>
    <phoneticPr fontId="1"/>
  </si>
  <si>
    <t>B21：K21</t>
    <phoneticPr fontId="1"/>
  </si>
  <si>
    <t>B22：K22</t>
    <phoneticPr fontId="1"/>
  </si>
  <si>
    <t>B23：K23</t>
    <phoneticPr fontId="1"/>
  </si>
  <si>
    <t>B24：K24</t>
    <phoneticPr fontId="1"/>
  </si>
  <si>
    <t>B25：K25</t>
    <phoneticPr fontId="1"/>
  </si>
  <si>
    <t>青､ｱｸｾﾝﾄ1､白+基本色40%</t>
    <rPh sb="0" eb="1">
      <t>アオ</t>
    </rPh>
    <phoneticPr fontId="1"/>
  </si>
  <si>
    <t>赤､ｱｸｾﾝﾄ2､白+基本色40%</t>
    <rPh sb="0" eb="1">
      <t>アカ</t>
    </rPh>
    <phoneticPr fontId="1"/>
  </si>
  <si>
    <t>ｵﾘｰﾌﾞ､ｱｸｾﾝﾄ3､白+基本色40%</t>
    <phoneticPr fontId="1"/>
  </si>
  <si>
    <t>ｵﾚﾝｼﾞ､ｱｸｾﾝﾄ6､白+基本色40%</t>
    <phoneticPr fontId="1"/>
  </si>
  <si>
    <t>濃い青､ﾃｷｽﾄ2､白+基本色40%</t>
    <rPh sb="0" eb="1">
      <t>コ</t>
    </rPh>
    <rPh sb="2" eb="3">
      <t>アオ</t>
    </rPh>
    <phoneticPr fontId="1"/>
  </si>
  <si>
    <t>C18：K25</t>
    <phoneticPr fontId="1"/>
  </si>
  <si>
    <t>B19：C19～B25：C25</t>
    <phoneticPr fontId="1"/>
  </si>
  <si>
    <t>J19</t>
    <phoneticPr fontId="1"/>
  </si>
  <si>
    <t>D19：I19</t>
    <phoneticPr fontId="1" type="Hiragana" alignment="distributed"/>
  </si>
  <si>
    <t>D19：I25</t>
    <phoneticPr fontId="1"/>
  </si>
  <si>
    <t>系列</t>
    <rPh sb="0" eb="2">
      <t>ケイレツ</t>
    </rPh>
    <phoneticPr fontId="1"/>
  </si>
  <si>
    <t>折れ線</t>
    <rPh sb="0" eb="1">
      <t>お</t>
    </rPh>
    <rPh sb="2" eb="3">
      <t>せん</t>
    </rPh>
    <phoneticPr fontId="1" type="Hiragana" alignment="center"/>
  </si>
  <si>
    <t>スタイル：4</t>
    <phoneticPr fontId="1"/>
  </si>
  <si>
    <t>レイアウト：12</t>
    <phoneticPr fontId="1"/>
  </si>
  <si>
    <t>A26：L37</t>
    <phoneticPr fontId="1"/>
  </si>
  <si>
    <t>アクア、アクセント5</t>
    <phoneticPr fontId="1"/>
  </si>
  <si>
    <t>3 pt</t>
    <phoneticPr fontId="1"/>
  </si>
  <si>
    <t>白、背景1、黒＋基本色25％</t>
    <rPh sb="0" eb="1">
      <t>シロ</t>
    </rPh>
    <rPh sb="2" eb="4">
      <t>ハイケイ</t>
    </rPh>
    <rPh sb="6" eb="7">
      <t>クロ</t>
    </rPh>
    <rPh sb="8" eb="10">
      <t>キホン</t>
    </rPh>
    <rPh sb="10" eb="11">
      <t>ショク</t>
    </rPh>
    <phoneticPr fontId="1"/>
  </si>
  <si>
    <t>イラスト画像《304》</t>
    <rPh sb="4" eb="6">
      <t>がぞう</t>
    </rPh>
    <phoneticPr fontId="1" type="Hiragana" alignment="distributed"/>
  </si>
  <si>
    <t>文字画像《204》</t>
    <rPh sb="0" eb="2">
      <t>もじ</t>
    </rPh>
    <rPh sb="2" eb="4">
      <t>がぞう</t>
    </rPh>
    <phoneticPr fontId="1" type="Hiragana" alignment="distributed"/>
  </si>
  <si>
    <t>文字画像《206》</t>
    <rPh sb="0" eb="2">
      <t>モジ</t>
    </rPh>
    <phoneticPr fontId="1"/>
  </si>
  <si>
    <t>デ102</t>
    <phoneticPr fontId="1"/>
  </si>
  <si>
    <t>②</t>
    <phoneticPr fontId="1"/>
  </si>
  <si>
    <t>図形Ａ</t>
    <rPh sb="0" eb="2">
      <t>ズケイ</t>
    </rPh>
    <phoneticPr fontId="1"/>
  </si>
  <si>
    <t>パステル-アクア、アクセント５</t>
    <phoneticPr fontId="1"/>
  </si>
  <si>
    <t>描画・挿入・貼付</t>
    <rPh sb="0" eb="2">
      <t>ビョウガ</t>
    </rPh>
    <rPh sb="3" eb="5">
      <t>ソウニュウ</t>
    </rPh>
    <rPh sb="6" eb="8">
      <t>ハリツ</t>
    </rPh>
    <phoneticPr fontId="1"/>
  </si>
  <si>
    <t>青、アクセント１</t>
    <rPh sb="0" eb="1">
      <t>アオ</t>
    </rPh>
    <phoneticPr fontId="1"/>
  </si>
  <si>
    <t>1pt</t>
    <phoneticPr fontId="1"/>
  </si>
  <si>
    <t>グループ化</t>
    <rPh sb="4" eb="5">
      <t>カ</t>
    </rPh>
    <phoneticPr fontId="1"/>
  </si>
  <si>
    <t>字205</t>
    <rPh sb="0" eb="1">
      <t>ジ</t>
    </rPh>
    <phoneticPr fontId="1"/>
  </si>
  <si>
    <t>トリミング</t>
    <phoneticPr fontId="1"/>
  </si>
  <si>
    <t>図形Ｂ</t>
    <rPh sb="0" eb="2">
      <t>ズケイ</t>
    </rPh>
    <phoneticPr fontId="1"/>
  </si>
  <si>
    <t>黒、テキスト1</t>
    <rPh sb="0" eb="1">
      <t>クロ</t>
    </rPh>
    <phoneticPr fontId="1"/>
  </si>
  <si>
    <t>オレンジ、アクセント6</t>
    <phoneticPr fontId="1"/>
  </si>
  <si>
    <t>セル結合 B25：C25</t>
    <rPh sb="2" eb="4">
      <t>ケツゴウ</t>
    </rPh>
    <phoneticPr fontId="1"/>
  </si>
  <si>
    <t>J20</t>
    <phoneticPr fontId="1"/>
  </si>
  <si>
    <t>J21</t>
    <phoneticPr fontId="1"/>
  </si>
  <si>
    <t>J22</t>
    <phoneticPr fontId="1"/>
  </si>
  <si>
    <t>J23</t>
    <phoneticPr fontId="1"/>
  </si>
  <si>
    <t>J24</t>
    <phoneticPr fontId="1"/>
  </si>
  <si>
    <t>J25</t>
    <phoneticPr fontId="1"/>
  </si>
  <si>
    <t>J19～J25小数点以下１桁</t>
    <rPh sb="7" eb="12">
      <t>ショウスウテンイカ</t>
    </rPh>
    <rPh sb="13" eb="14">
      <t>ケタ</t>
    </rPh>
    <phoneticPr fontId="1"/>
  </si>
  <si>
    <t>RANK</t>
    <phoneticPr fontId="1"/>
  </si>
  <si>
    <t>K21</t>
    <phoneticPr fontId="1"/>
  </si>
  <si>
    <t>K22</t>
    <phoneticPr fontId="1"/>
  </si>
  <si>
    <t>K23</t>
    <phoneticPr fontId="1"/>
  </si>
  <si>
    <t>中央揃えD18：K18</t>
    <rPh sb="0" eb="2">
      <t>チュウオウ</t>
    </rPh>
    <rPh sb="2" eb="3">
      <t>ソロ</t>
    </rPh>
    <phoneticPr fontId="1"/>
  </si>
  <si>
    <t>右揃えD19:J25</t>
    <rPh sb="0" eb="1">
      <t>ミギ</t>
    </rPh>
    <rPh sb="1" eb="2">
      <t>ソロ</t>
    </rPh>
    <phoneticPr fontId="1"/>
  </si>
  <si>
    <t>中央揃えB19:B25</t>
    <rPh sb="0" eb="2">
      <t>チュウオウ</t>
    </rPh>
    <rPh sb="2" eb="3">
      <t>ソロ</t>
    </rPh>
    <phoneticPr fontId="1"/>
  </si>
  <si>
    <t>中央揃えK19:K25</t>
    <rPh sb="0" eb="2">
      <t>チュウオウ</t>
    </rPh>
    <rPh sb="2" eb="3">
      <t>ソロ</t>
    </rPh>
    <phoneticPr fontId="1"/>
  </si>
  <si>
    <t>折れ線</t>
    <rPh sb="0" eb="1">
      <t>オ</t>
    </rPh>
    <rPh sb="2" eb="3">
      <t>セン</t>
    </rPh>
    <phoneticPr fontId="1"/>
  </si>
  <si>
    <t>スタイル4</t>
    <phoneticPr fontId="1"/>
  </si>
  <si>
    <t>レイアウト12</t>
    <phoneticPr fontId="1"/>
  </si>
  <si>
    <t>3pt</t>
    <phoneticPr fontId="1"/>
  </si>
  <si>
    <t>白、背景1、黒＋基本色25%</t>
    <rPh sb="0" eb="1">
      <t>シロ</t>
    </rPh>
    <rPh sb="2" eb="4">
      <t>ハイケイ</t>
    </rPh>
    <rPh sb="6" eb="7">
      <t>クロ</t>
    </rPh>
    <rPh sb="8" eb="11">
      <t>キホンショク</t>
    </rPh>
    <phoneticPr fontId="1"/>
  </si>
  <si>
    <t>B18：C25</t>
    <phoneticPr fontId="1"/>
  </si>
  <si>
    <t>字206</t>
    <rPh sb="0" eb="1">
      <t>ジ</t>
    </rPh>
    <phoneticPr fontId="1"/>
  </si>
  <si>
    <t>イ303</t>
    <phoneticPr fontId="1"/>
  </si>
  <si>
    <t>縮小</t>
    <phoneticPr fontId="1"/>
  </si>
  <si>
    <t>細実線 B18：C25</t>
    <rPh sb="0" eb="1">
      <t>ホソ</t>
    </rPh>
    <rPh sb="1" eb="3">
      <t>ジッセン</t>
    </rPh>
    <phoneticPr fontId="1"/>
  </si>
  <si>
    <t>図形Ａ:文字画像《204》:イラスト画像《304》</t>
    <rPh sb="0" eb="2">
      <t>ずけい</t>
    </rPh>
    <rPh sb="4" eb="6">
      <t>もじ</t>
    </rPh>
    <rPh sb="6" eb="8">
      <t>がぞう</t>
    </rPh>
    <rPh sb="18" eb="20">
      <t>がぞう</t>
    </rPh>
    <phoneticPr fontId="1" type="Hiragana" alignment="distributed"/>
  </si>
  <si>
    <t>実線</t>
    <rPh sb="0" eb="2">
      <t>ジッセン</t>
    </rPh>
    <phoneticPr fontId="1"/>
  </si>
  <si>
    <t>点線（角）</t>
    <rPh sb="0" eb="2">
      <t>てんせん</t>
    </rPh>
    <rPh sb="3" eb="4">
      <t>かく</t>
    </rPh>
    <phoneticPr fontId="1" type="Hiragana" alignment="distributed"/>
  </si>
  <si>
    <t>二重線</t>
    <rPh sb="0" eb="3">
      <t>ニジュウセン</t>
    </rPh>
    <phoneticPr fontId="1"/>
  </si>
  <si>
    <t>右線</t>
    <rPh sb="0" eb="1">
      <t>ミギ</t>
    </rPh>
    <rPh sb="1" eb="2">
      <t>セン</t>
    </rPh>
    <phoneticPr fontId="1"/>
  </si>
  <si>
    <t>D18：D25</t>
    <phoneticPr fontId="1"/>
  </si>
  <si>
    <t>I18：I25</t>
    <phoneticPr fontId="1"/>
  </si>
  <si>
    <t>点線（角）</t>
    <rPh sb="0" eb="2">
      <t>テンセン</t>
    </rPh>
    <rPh sb="3" eb="4">
      <t>カク</t>
    </rPh>
    <phoneticPr fontId="1"/>
  </si>
  <si>
    <t>二重線左線</t>
    <rPh sb="0" eb="3">
      <t>ニジュウセン</t>
    </rPh>
    <rPh sb="3" eb="4">
      <t>ヒダリ</t>
    </rPh>
    <rPh sb="4" eb="5">
      <t>セン</t>
    </rPh>
    <phoneticPr fontId="1"/>
  </si>
  <si>
    <t>二重線右線</t>
    <rPh sb="0" eb="3">
      <t>ニジュウセン</t>
    </rPh>
    <rPh sb="3" eb="4">
      <t>ミギ</t>
    </rPh>
    <rPh sb="4" eb="5">
      <t>ジッセン</t>
    </rPh>
    <phoneticPr fontId="1"/>
  </si>
  <si>
    <t>貼付 A26：L37</t>
    <rPh sb="0" eb="1">
      <t>ハ</t>
    </rPh>
    <rPh sb="1" eb="2">
      <t>ツ</t>
    </rPh>
    <phoneticPr fontId="1"/>
  </si>
  <si>
    <t>　項目　D18：I18</t>
    <rPh sb="1" eb="3">
      <t>コウモク</t>
    </rPh>
    <phoneticPr fontId="1"/>
  </si>
  <si>
    <t>系列／項目</t>
    <rPh sb="0" eb="2">
      <t>ケイレツ</t>
    </rPh>
    <rPh sb="3" eb="5">
      <t>コウモク</t>
    </rPh>
    <phoneticPr fontId="1"/>
  </si>
  <si>
    <t>A11:E14</t>
    <phoneticPr fontId="1"/>
  </si>
  <si>
    <t>A11:E13</t>
    <phoneticPr fontId="1" type="Hiragana" alignment="distributed"/>
  </si>
  <si>
    <t>C12:E14</t>
    <phoneticPr fontId="1" type="Hiragana" alignment="distributed"/>
  </si>
  <si>
    <r>
      <t>　※セルの標準の幅は、</t>
    </r>
    <r>
      <rPr>
        <u/>
        <sz val="12"/>
        <color theme="1"/>
        <rFont val="ＭＳ ゴシック"/>
        <family val="3"/>
        <charset val="128"/>
      </rPr>
      <t>64ピクセル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はば</t>
    </rPh>
    <phoneticPr fontId="1" type="Hiragana" alignment="distributed"/>
  </si>
  <si>
    <r>
      <t>　※セルの標準の高さは、</t>
    </r>
    <r>
      <rPr>
        <u/>
        <sz val="12"/>
        <color theme="1"/>
        <rFont val="ＭＳ ゴシック"/>
        <family val="3"/>
        <charset val="128"/>
      </rPr>
      <t>33ピクセル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たか</t>
    </rPh>
    <phoneticPr fontId="1" type="Hiragana" alignment="distributed"/>
  </si>
  <si>
    <t>　※検定時間は、30分とする。ただし、印刷は検定時間外とする。</t>
    <rPh sb="2" eb="4">
      <t>けんてい</t>
    </rPh>
    <rPh sb="4" eb="6">
      <t>じかん</t>
    </rPh>
    <rPh sb="10" eb="11">
      <t>ぷん</t>
    </rPh>
    <rPh sb="19" eb="21">
      <t>いんさつ</t>
    </rPh>
    <rPh sb="22" eb="24">
      <t>けんてい</t>
    </rPh>
    <rPh sb="24" eb="26">
      <t>じかん</t>
    </rPh>
    <rPh sb="26" eb="27">
      <t>がい</t>
    </rPh>
    <phoneticPr fontId="1" type="Hiragana" alignment="distributed"/>
  </si>
  <si>
    <t>　※画像は、データフォルダ内の画像を使用すること。解答は解答シートにすること。</t>
    <rPh sb="2" eb="4">
      <t>がぞう</t>
    </rPh>
    <rPh sb="13" eb="14">
      <t>ない</t>
    </rPh>
    <rPh sb="15" eb="17">
      <t>がぞう</t>
    </rPh>
    <rPh sb="18" eb="20">
      <t>しよう</t>
    </rPh>
    <rPh sb="25" eb="27">
      <t>かいとう</t>
    </rPh>
    <rPh sb="28" eb="30">
      <t>かいとう</t>
    </rPh>
    <phoneticPr fontId="1" type="Hiragana" alignment="distributed"/>
  </si>
  <si>
    <t>文書作成　総合問題12　（第18回技能検定問題）　（Excel2016で作成）</t>
    <rPh sb="0" eb="2">
      <t>ぶんしょ</t>
    </rPh>
    <rPh sb="2" eb="4">
      <t>さくせい</t>
    </rPh>
    <rPh sb="5" eb="9">
      <t>そうごうもんだい</t>
    </rPh>
    <rPh sb="13" eb="14">
      <t>だい</t>
    </rPh>
    <rPh sb="16" eb="17">
      <t>かい</t>
    </rPh>
    <rPh sb="17" eb="21">
      <t>ぎのうけんてい</t>
    </rPh>
    <rPh sb="21" eb="23">
      <t>もんだい</t>
    </rPh>
    <rPh sb="36" eb="38">
      <t>さくせい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</si>
</sst>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5"/>
      <color theme="1"/>
      <name val="ＭＳ ゴシック"/>
      <family val="3"/>
      <charset val="128"/>
    </font>
    <font>
      <sz val="1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ＤＦ特太ゴシック体"/>
      <family val="3"/>
      <charset val="128"/>
    </font>
    <font>
      <sz val="12"/>
      <name val="ＭＳ ゴシック"/>
      <family val="3"/>
      <charset val="128"/>
    </font>
    <font>
      <sz val="2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37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indexed="64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6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top" wrapText="1"/>
    </xf>
    <xf numFmtId="0" fontId="8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3" borderId="37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0" fontId="9" fillId="0" borderId="40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3" borderId="48" xfId="0" applyFont="1" applyFill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right" shrinkToFit="1"/>
    </xf>
    <xf numFmtId="0" fontId="9" fillId="0" borderId="57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3" borderId="66" xfId="0" applyFont="1" applyFill="1" applyBorder="1" applyAlignment="1" applyProtection="1">
      <alignment horizontal="center" vertical="center" shrinkToFit="1"/>
      <protection locked="0"/>
    </xf>
    <xf numFmtId="0" fontId="4" fillId="0" borderId="71" xfId="0" applyFont="1" applyBorder="1" applyAlignment="1">
      <alignment horizontal="right" shrinkToFit="1"/>
    </xf>
    <xf numFmtId="0" fontId="9" fillId="0" borderId="72" xfId="0" applyFont="1" applyBorder="1" applyAlignment="1">
      <alignment horizontal="center" vertical="center" shrinkToFit="1"/>
    </xf>
    <xf numFmtId="0" fontId="4" fillId="0" borderId="76" xfId="0" applyFont="1" applyBorder="1" applyAlignment="1">
      <alignment horizontal="center" vertical="center" shrinkToFit="1"/>
    </xf>
    <xf numFmtId="0" fontId="4" fillId="0" borderId="77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79" xfId="0" applyFont="1" applyBorder="1" applyAlignment="1">
      <alignment vertical="center" shrinkToFit="1"/>
    </xf>
    <xf numFmtId="0" fontId="4" fillId="0" borderId="80" xfId="0" applyFont="1" applyBorder="1" applyAlignment="1">
      <alignment vertical="center" shrinkToFit="1"/>
    </xf>
    <xf numFmtId="0" fontId="4" fillId="3" borderId="81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44" xfId="0" applyFont="1" applyBorder="1" applyAlignment="1">
      <alignment vertical="center" shrinkToFit="1"/>
    </xf>
    <xf numFmtId="0" fontId="4" fillId="0" borderId="45" xfId="0" applyFont="1" applyBorder="1" applyAlignment="1">
      <alignment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7" xfId="0" applyFont="1" applyBorder="1" applyAlignment="1">
      <alignment vertical="center" shrinkToFit="1"/>
    </xf>
    <xf numFmtId="0" fontId="4" fillId="0" borderId="49" xfId="0" applyFont="1" applyBorder="1" applyAlignment="1">
      <alignment horizontal="right" shrinkToFit="1"/>
    </xf>
    <xf numFmtId="0" fontId="9" fillId="0" borderId="83" xfId="0" applyFont="1" applyBorder="1" applyAlignment="1">
      <alignment horizontal="center" vertical="center" shrinkToFit="1"/>
    </xf>
    <xf numFmtId="0" fontId="4" fillId="0" borderId="76" xfId="0" applyFont="1" applyBorder="1" applyAlignment="1">
      <alignment vertical="center" shrinkToFit="1"/>
    </xf>
    <xf numFmtId="0" fontId="4" fillId="0" borderId="77" xfId="0" applyFont="1" applyBorder="1" applyAlignment="1">
      <alignment vertical="center" shrinkToFit="1"/>
    </xf>
    <xf numFmtId="0" fontId="4" fillId="0" borderId="84" xfId="0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center" vertical="center" shrinkToFit="1"/>
    </xf>
    <xf numFmtId="0" fontId="9" fillId="0" borderId="85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1" xfId="0" applyFont="1" applyBorder="1" applyAlignment="1">
      <alignment vertical="center" shrinkToFit="1"/>
    </xf>
    <xf numFmtId="0" fontId="4" fillId="0" borderId="65" xfId="0" applyFont="1" applyBorder="1" applyAlignment="1">
      <alignment vertical="center" shrinkToFit="1"/>
    </xf>
    <xf numFmtId="0" fontId="4" fillId="0" borderId="90" xfId="0" applyFont="1" applyBorder="1" applyAlignment="1">
      <alignment horizontal="center" vertical="center" shrinkToFit="1"/>
    </xf>
    <xf numFmtId="0" fontId="4" fillId="0" borderId="91" xfId="0" applyFont="1" applyBorder="1" applyAlignment="1">
      <alignment horizontal="center" vertical="center" shrinkToFit="1"/>
    </xf>
    <xf numFmtId="0" fontId="4" fillId="0" borderId="93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right" shrinkToFit="1"/>
    </xf>
    <xf numFmtId="0" fontId="9" fillId="0" borderId="100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0" borderId="101" xfId="0" applyFont="1" applyBorder="1" applyAlignment="1">
      <alignment horizontal="center" vertical="center" shrinkToFit="1"/>
    </xf>
    <xf numFmtId="0" fontId="4" fillId="0" borderId="102" xfId="0" applyFont="1" applyBorder="1" applyAlignment="1">
      <alignment horizontal="center" vertical="center" shrinkToFit="1"/>
    </xf>
    <xf numFmtId="0" fontId="4" fillId="0" borderId="103" xfId="0" applyFont="1" applyBorder="1" applyAlignment="1">
      <alignment horizontal="center" vertical="center" shrinkToFit="1"/>
    </xf>
    <xf numFmtId="0" fontId="4" fillId="0" borderId="104" xfId="0" applyFont="1" applyBorder="1" applyAlignment="1">
      <alignment horizontal="center" vertical="center" shrinkToFit="1"/>
    </xf>
    <xf numFmtId="0" fontId="4" fillId="3" borderId="105" xfId="0" applyFont="1" applyFill="1" applyBorder="1" applyAlignment="1" applyProtection="1">
      <alignment horizontal="center" vertical="center" shrinkToFit="1"/>
      <protection locked="0"/>
    </xf>
    <xf numFmtId="0" fontId="9" fillId="0" borderId="112" xfId="0" applyFont="1" applyBorder="1" applyAlignment="1">
      <alignment horizontal="center" vertical="center" shrinkToFit="1"/>
    </xf>
    <xf numFmtId="0" fontId="4" fillId="3" borderId="113" xfId="0" applyFont="1" applyFill="1" applyBorder="1" applyAlignment="1">
      <alignment horizontal="center" vertical="center" shrinkToFit="1"/>
    </xf>
    <xf numFmtId="0" fontId="9" fillId="0" borderId="51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right" shrinkToFit="1"/>
    </xf>
    <xf numFmtId="0" fontId="4" fillId="0" borderId="117" xfId="0" applyFont="1" applyBorder="1">
      <alignment vertical="center"/>
    </xf>
    <xf numFmtId="0" fontId="4" fillId="0" borderId="0" xfId="0" applyFont="1" applyBorder="1">
      <alignment vertical="center"/>
    </xf>
    <xf numFmtId="0" fontId="3" fillId="4" borderId="23" xfId="0" applyFont="1" applyFill="1" applyBorder="1" applyAlignment="1">
      <alignment horizontal="center" vertical="center" shrinkToFit="1"/>
    </xf>
    <xf numFmtId="0" fontId="3" fillId="4" borderId="27" xfId="0" applyFont="1" applyFill="1" applyBorder="1" applyAlignment="1">
      <alignment horizontal="center" vertical="center" shrinkToFit="1"/>
    </xf>
    <xf numFmtId="0" fontId="3" fillId="4" borderId="29" xfId="0" applyFont="1" applyFill="1" applyBorder="1" applyAlignment="1">
      <alignment horizontal="center" vertical="center" shrinkToFit="1"/>
    </xf>
    <xf numFmtId="0" fontId="9" fillId="4" borderId="106" xfId="0" applyFont="1" applyFill="1" applyBorder="1" applyAlignment="1">
      <alignment horizontal="center" vertical="center" shrinkToFit="1"/>
    </xf>
    <xf numFmtId="0" fontId="4" fillId="4" borderId="52" xfId="0" applyFont="1" applyFill="1" applyBorder="1" applyAlignment="1">
      <alignment horizontal="center" vertical="center" shrinkToFit="1"/>
    </xf>
    <xf numFmtId="0" fontId="4" fillId="4" borderId="53" xfId="0" applyFont="1" applyFill="1" applyBorder="1" applyAlignment="1">
      <alignment horizontal="center" vertical="center" shrinkToFit="1"/>
    </xf>
    <xf numFmtId="0" fontId="4" fillId="4" borderId="118" xfId="0" applyFont="1" applyFill="1" applyBorder="1" applyAlignment="1">
      <alignment horizontal="center" vertical="center"/>
    </xf>
    <xf numFmtId="0" fontId="9" fillId="0" borderId="50" xfId="0" applyFont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9" fillId="0" borderId="0" xfId="0" applyFont="1" applyBorder="1">
      <alignment vertical="center"/>
    </xf>
    <xf numFmtId="0" fontId="4" fillId="0" borderId="0" xfId="0" applyFont="1" applyBorder="1" applyAlignment="1">
      <alignment horizontal="right" shrinkToFit="1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110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left" vertical="center" shrinkToFit="1"/>
    </xf>
    <xf numFmtId="0" fontId="4" fillId="2" borderId="6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9" fillId="0" borderId="87" xfId="0" applyFont="1" applyBorder="1" applyAlignment="1">
      <alignment horizontal="center" vertical="center" shrinkToFit="1"/>
    </xf>
    <xf numFmtId="0" fontId="4" fillId="0" borderId="62" xfId="0" applyFont="1" applyBorder="1" applyAlignment="1">
      <alignment vertical="center" shrinkToFit="1"/>
    </xf>
    <xf numFmtId="0" fontId="4" fillId="0" borderId="102" xfId="0" applyFont="1" applyBorder="1" applyAlignment="1">
      <alignment vertical="center" shrinkToFit="1"/>
    </xf>
    <xf numFmtId="0" fontId="4" fillId="3" borderId="119" xfId="0" applyFont="1" applyFill="1" applyBorder="1" applyAlignment="1" applyProtection="1">
      <alignment horizontal="center" vertical="center" shrinkToFit="1"/>
      <protection locked="0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2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13" fillId="0" borderId="11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124" xfId="0" applyFont="1" applyBorder="1" applyAlignment="1">
      <alignment horizontal="center" vertical="center" shrinkToFit="1"/>
    </xf>
    <xf numFmtId="0" fontId="4" fillId="0" borderId="125" xfId="0" applyFont="1" applyBorder="1" applyAlignment="1">
      <alignment horizontal="center" vertical="center" shrinkToFit="1"/>
    </xf>
    <xf numFmtId="0" fontId="4" fillId="3" borderId="123" xfId="0" applyFont="1" applyFill="1" applyBorder="1" applyAlignment="1" applyProtection="1">
      <alignment horizontal="center" vertical="center" shrinkToFit="1"/>
      <protection locked="0"/>
    </xf>
    <xf numFmtId="0" fontId="4" fillId="0" borderId="59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126" xfId="0" applyFont="1" applyBorder="1" applyAlignment="1">
      <alignment horizontal="center" vertical="center" shrinkToFit="1"/>
    </xf>
    <xf numFmtId="0" fontId="4" fillId="0" borderId="117" xfId="0" applyFont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shrinkToFit="1"/>
    </xf>
    <xf numFmtId="0" fontId="15" fillId="0" borderId="44" xfId="0" applyFont="1" applyFill="1" applyBorder="1" applyAlignment="1">
      <alignment horizontal="center" vertical="center" wrapText="1" shrinkToFit="1"/>
    </xf>
    <xf numFmtId="0" fontId="13" fillId="0" borderId="0" xfId="0" applyFont="1" applyFill="1" applyBorder="1" applyAlignment="1">
      <alignment vertical="center"/>
    </xf>
    <xf numFmtId="0" fontId="13" fillId="0" borderId="110" xfId="0" applyFont="1" applyBorder="1" applyAlignment="1">
      <alignment horizontal="left" vertical="center"/>
    </xf>
    <xf numFmtId="177" fontId="14" fillId="0" borderId="110" xfId="0" applyNumberFormat="1" applyFont="1" applyFill="1" applyBorder="1" applyAlignment="1">
      <alignment horizontal="left"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shrinkToFit="1"/>
    </xf>
    <xf numFmtId="177" fontId="13" fillId="0" borderId="110" xfId="0" applyNumberFormat="1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4" fillId="5" borderId="110" xfId="0" applyFont="1" applyFill="1" applyBorder="1" applyAlignment="1">
      <alignment horizontal="right" vertical="center"/>
    </xf>
    <xf numFmtId="177" fontId="14" fillId="5" borderId="110" xfId="0" applyNumberFormat="1" applyFont="1" applyFill="1" applyBorder="1" applyAlignment="1">
      <alignment horizontal="right" vertical="center"/>
    </xf>
    <xf numFmtId="177" fontId="13" fillId="5" borderId="127" xfId="0" applyNumberFormat="1" applyFont="1" applyFill="1" applyBorder="1" applyAlignment="1">
      <alignment horizontal="right" vertical="center"/>
    </xf>
    <xf numFmtId="0" fontId="14" fillId="6" borderId="110" xfId="0" applyFont="1" applyFill="1" applyBorder="1" applyAlignment="1">
      <alignment horizontal="right" vertical="center"/>
    </xf>
    <xf numFmtId="177" fontId="13" fillId="6" borderId="127" xfId="0" applyNumberFormat="1" applyFont="1" applyFill="1" applyBorder="1" applyAlignment="1">
      <alignment horizontal="right" vertical="center"/>
    </xf>
    <xf numFmtId="0" fontId="14" fillId="7" borderId="110" xfId="0" applyFont="1" applyFill="1" applyBorder="1" applyAlignment="1">
      <alignment horizontal="right" vertical="center"/>
    </xf>
    <xf numFmtId="177" fontId="14" fillId="7" borderId="110" xfId="0" applyNumberFormat="1" applyFont="1" applyFill="1" applyBorder="1" applyAlignment="1">
      <alignment horizontal="right" vertical="center"/>
    </xf>
    <xf numFmtId="177" fontId="13" fillId="7" borderId="127" xfId="0" applyNumberFormat="1" applyFont="1" applyFill="1" applyBorder="1" applyAlignment="1">
      <alignment horizontal="right" vertical="center"/>
    </xf>
    <xf numFmtId="0" fontId="14" fillId="8" borderId="110" xfId="0" applyFont="1" applyFill="1" applyBorder="1" applyAlignment="1">
      <alignment horizontal="right" vertical="center"/>
    </xf>
    <xf numFmtId="177" fontId="13" fillId="8" borderId="127" xfId="0" applyNumberFormat="1" applyFont="1" applyFill="1" applyBorder="1" applyAlignment="1">
      <alignment horizontal="right" vertical="center"/>
    </xf>
    <xf numFmtId="0" fontId="14" fillId="9" borderId="110" xfId="0" applyFont="1" applyFill="1" applyBorder="1" applyAlignment="1">
      <alignment horizontal="right" vertical="center"/>
    </xf>
    <xf numFmtId="177" fontId="13" fillId="9" borderId="127" xfId="0" applyNumberFormat="1" applyFont="1" applyFill="1" applyBorder="1" applyAlignment="1">
      <alignment horizontal="right" vertical="center"/>
    </xf>
    <xf numFmtId="177" fontId="14" fillId="10" borderId="110" xfId="0" applyNumberFormat="1" applyFont="1" applyFill="1" applyBorder="1" applyAlignment="1">
      <alignment horizontal="right" vertical="center"/>
    </xf>
    <xf numFmtId="0" fontId="14" fillId="10" borderId="110" xfId="0" applyFont="1" applyFill="1" applyBorder="1" applyAlignment="1">
      <alignment horizontal="right" vertical="center"/>
    </xf>
    <xf numFmtId="177" fontId="13" fillId="10" borderId="127" xfId="0" applyNumberFormat="1" applyFont="1" applyFill="1" applyBorder="1" applyAlignment="1">
      <alignment horizontal="right" vertical="center"/>
    </xf>
    <xf numFmtId="0" fontId="4" fillId="0" borderId="63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112" xfId="0" applyFont="1" applyBorder="1" applyAlignment="1">
      <alignment horizontal="center" vertical="top" wrapText="1" shrinkToFit="1"/>
    </xf>
    <xf numFmtId="0" fontId="4" fillId="0" borderId="51" xfId="0" applyFont="1" applyBorder="1" applyAlignment="1">
      <alignment horizontal="center" vertical="top" wrapText="1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4" fillId="0" borderId="130" xfId="0" applyFont="1" applyBorder="1" applyAlignment="1">
      <alignment horizontal="center" vertical="center" shrinkToFit="1"/>
    </xf>
    <xf numFmtId="0" fontId="4" fillId="0" borderId="131" xfId="0" applyFont="1" applyBorder="1" applyAlignment="1">
      <alignment horizontal="center" vertical="center" shrinkToFit="1"/>
    </xf>
    <xf numFmtId="0" fontId="4" fillId="0" borderId="101" xfId="0" applyFont="1" applyBorder="1" applyAlignment="1">
      <alignment vertical="center" shrinkToFit="1"/>
    </xf>
    <xf numFmtId="0" fontId="4" fillId="0" borderId="13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 wrapText="1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14" fillId="0" borderId="110" xfId="0" applyFont="1" applyFill="1" applyBorder="1" applyAlignment="1">
      <alignment horizontal="center" vertical="center"/>
    </xf>
    <xf numFmtId="0" fontId="13" fillId="0" borderId="110" xfId="0" applyFont="1" applyBorder="1" applyAlignment="1">
      <alignment horizontal="center" vertical="center"/>
    </xf>
    <xf numFmtId="0" fontId="13" fillId="5" borderId="110" xfId="0" applyFont="1" applyFill="1" applyBorder="1" applyAlignment="1">
      <alignment horizontal="center" vertical="center"/>
    </xf>
    <xf numFmtId="0" fontId="13" fillId="6" borderId="110" xfId="0" applyFont="1" applyFill="1" applyBorder="1" applyAlignment="1">
      <alignment horizontal="center" vertical="center"/>
    </xf>
    <xf numFmtId="0" fontId="13" fillId="9" borderId="110" xfId="0" applyFont="1" applyFill="1" applyBorder="1" applyAlignment="1">
      <alignment horizontal="center" vertical="center"/>
    </xf>
    <xf numFmtId="0" fontId="13" fillId="7" borderId="110" xfId="0" applyFont="1" applyFill="1" applyBorder="1" applyAlignment="1">
      <alignment horizontal="center" vertical="center"/>
    </xf>
    <xf numFmtId="0" fontId="13" fillId="8" borderId="110" xfId="0" applyFont="1" applyFill="1" applyBorder="1" applyAlignment="1">
      <alignment horizontal="center" vertical="center"/>
    </xf>
    <xf numFmtId="0" fontId="13" fillId="10" borderId="110" xfId="0" applyFont="1" applyFill="1" applyBorder="1" applyAlignment="1">
      <alignment horizontal="center" vertical="center"/>
    </xf>
    <xf numFmtId="0" fontId="13" fillId="11" borderId="110" xfId="0" applyFont="1" applyFill="1" applyBorder="1" applyAlignment="1">
      <alignment horizontal="right" vertical="center"/>
    </xf>
    <xf numFmtId="0" fontId="13" fillId="11" borderId="110" xfId="0" applyFont="1" applyFill="1" applyBorder="1" applyAlignment="1">
      <alignment horizontal="center" vertical="center"/>
    </xf>
    <xf numFmtId="0" fontId="13" fillId="0" borderId="134" xfId="0" applyFont="1" applyFill="1" applyBorder="1" applyAlignment="1">
      <alignment horizontal="center" vertical="center"/>
    </xf>
    <xf numFmtId="0" fontId="13" fillId="5" borderId="134" xfId="0" applyFont="1" applyFill="1" applyBorder="1" applyAlignment="1">
      <alignment horizontal="right" vertical="center" shrinkToFit="1"/>
    </xf>
    <xf numFmtId="0" fontId="13" fillId="6" borderId="134" xfId="0" applyFont="1" applyFill="1" applyBorder="1" applyAlignment="1">
      <alignment horizontal="right" vertical="center" shrinkToFit="1"/>
    </xf>
    <xf numFmtId="0" fontId="13" fillId="9" borderId="134" xfId="0" applyFont="1" applyFill="1" applyBorder="1" applyAlignment="1">
      <alignment horizontal="right" vertical="center" shrinkToFit="1"/>
    </xf>
    <xf numFmtId="0" fontId="13" fillId="7" borderId="134" xfId="0" applyFont="1" applyFill="1" applyBorder="1" applyAlignment="1">
      <alignment horizontal="right" vertical="center" shrinkToFit="1"/>
    </xf>
    <xf numFmtId="0" fontId="13" fillId="8" borderId="134" xfId="0" applyFont="1" applyFill="1" applyBorder="1" applyAlignment="1">
      <alignment horizontal="right" vertical="center" shrinkToFit="1"/>
    </xf>
    <xf numFmtId="0" fontId="13" fillId="10" borderId="134" xfId="0" applyFont="1" applyFill="1" applyBorder="1" applyAlignment="1">
      <alignment horizontal="right" vertical="center" shrinkToFit="1"/>
    </xf>
    <xf numFmtId="177" fontId="13" fillId="11" borderId="134" xfId="0" applyNumberFormat="1" applyFont="1" applyFill="1" applyBorder="1" applyAlignment="1">
      <alignment horizontal="right" vertical="center"/>
    </xf>
    <xf numFmtId="0" fontId="13" fillId="0" borderId="127" xfId="0" applyFont="1" applyFill="1" applyBorder="1" applyAlignment="1">
      <alignment horizontal="center" vertical="center"/>
    </xf>
    <xf numFmtId="177" fontId="13" fillId="11" borderId="127" xfId="0" applyNumberFormat="1" applyFont="1" applyFill="1" applyBorder="1" applyAlignment="1">
      <alignment horizontal="right" vertical="center"/>
    </xf>
    <xf numFmtId="0" fontId="13" fillId="0" borderId="136" xfId="0" applyFont="1" applyFill="1" applyBorder="1" applyAlignment="1">
      <alignment horizontal="center" vertical="center"/>
    </xf>
    <xf numFmtId="0" fontId="13" fillId="5" borderId="136" xfId="0" applyFont="1" applyFill="1" applyBorder="1" applyAlignment="1">
      <alignment horizontal="right" vertical="center"/>
    </xf>
    <xf numFmtId="0" fontId="13" fillId="6" borderId="136" xfId="0" applyFont="1" applyFill="1" applyBorder="1" applyAlignment="1">
      <alignment horizontal="right" vertical="center"/>
    </xf>
    <xf numFmtId="0" fontId="13" fillId="9" borderId="136" xfId="0" applyFont="1" applyFill="1" applyBorder="1" applyAlignment="1">
      <alignment horizontal="right" vertical="center"/>
    </xf>
    <xf numFmtId="0" fontId="13" fillId="7" borderId="136" xfId="0" applyFont="1" applyFill="1" applyBorder="1" applyAlignment="1">
      <alignment horizontal="right" vertical="center"/>
    </xf>
    <xf numFmtId="0" fontId="13" fillId="8" borderId="136" xfId="0" applyFont="1" applyFill="1" applyBorder="1" applyAlignment="1">
      <alignment horizontal="right" vertical="center"/>
    </xf>
    <xf numFmtId="0" fontId="13" fillId="10" borderId="136" xfId="0" applyFont="1" applyFill="1" applyBorder="1" applyAlignment="1">
      <alignment horizontal="right" vertical="center"/>
    </xf>
    <xf numFmtId="0" fontId="13" fillId="11" borderId="136" xfId="0" applyFont="1" applyFill="1" applyBorder="1" applyAlignment="1">
      <alignment horizontal="right" vertical="center"/>
    </xf>
    <xf numFmtId="0" fontId="4" fillId="0" borderId="93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4" fillId="0" borderId="103" xfId="0" applyFont="1" applyFill="1" applyBorder="1" applyAlignment="1">
      <alignment horizontal="center" vertical="center" shrinkToFit="1"/>
    </xf>
    <xf numFmtId="0" fontId="4" fillId="0" borderId="104" xfId="0" applyFont="1" applyFill="1" applyBorder="1" applyAlignment="1">
      <alignment horizontal="center" vertical="center" shrinkToFit="1"/>
    </xf>
    <xf numFmtId="0" fontId="4" fillId="0" borderId="62" xfId="0" applyFont="1" applyFill="1" applyBorder="1" applyAlignment="1">
      <alignment horizontal="center" vertical="center" shrinkToFit="1"/>
    </xf>
    <xf numFmtId="0" fontId="4" fillId="0" borderId="77" xfId="0" applyFont="1" applyFill="1" applyBorder="1" applyAlignment="1">
      <alignment horizontal="center" vertical="center" shrinkToFit="1"/>
    </xf>
    <xf numFmtId="0" fontId="4" fillId="0" borderId="101" xfId="0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 shrinkToFit="1"/>
    </xf>
    <xf numFmtId="0" fontId="19" fillId="2" borderId="7" xfId="0" applyFont="1" applyFill="1" applyBorder="1" applyAlignment="1">
      <alignment horizontal="left" vertical="center" shrinkToFit="1"/>
    </xf>
    <xf numFmtId="0" fontId="19" fillId="2" borderId="4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 shrinkToFit="1"/>
    </xf>
    <xf numFmtId="0" fontId="19" fillId="2" borderId="2" xfId="0" applyFont="1" applyFill="1" applyBorder="1" applyAlignment="1">
      <alignment vertical="center" shrinkToFit="1"/>
    </xf>
    <xf numFmtId="0" fontId="19" fillId="2" borderId="4" xfId="0" applyFont="1" applyFill="1" applyBorder="1" applyAlignment="1">
      <alignment vertical="center"/>
    </xf>
    <xf numFmtId="0" fontId="4" fillId="2" borderId="62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shrinkToFit="1"/>
    </xf>
    <xf numFmtId="0" fontId="19" fillId="2" borderId="2" xfId="0" applyFont="1" applyFill="1" applyBorder="1" applyAlignment="1">
      <alignment horizontal="center" vertical="center" shrinkToFit="1"/>
    </xf>
    <xf numFmtId="0" fontId="19" fillId="2" borderId="3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shrinkToFit="1"/>
    </xf>
    <xf numFmtId="0" fontId="19" fillId="2" borderId="5" xfId="0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left" vertical="center" shrinkToFit="1"/>
    </xf>
    <xf numFmtId="0" fontId="19" fillId="2" borderId="3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128" xfId="0" applyFont="1" applyBorder="1" applyAlignment="1">
      <alignment horizontal="center" vertical="center" shrinkToFit="1"/>
    </xf>
    <xf numFmtId="0" fontId="4" fillId="0" borderId="129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shrinkToFit="1"/>
    </xf>
    <xf numFmtId="0" fontId="19" fillId="2" borderId="6" xfId="0" applyFont="1" applyFill="1" applyBorder="1" applyAlignment="1">
      <alignment horizontal="center" vertical="center" shrinkToFit="1"/>
    </xf>
    <xf numFmtId="0" fontId="13" fillId="0" borderId="110" xfId="0" applyFont="1" applyFill="1" applyBorder="1" applyAlignment="1">
      <alignment horizontal="center" vertical="center" shrinkToFit="1"/>
    </xf>
    <xf numFmtId="0" fontId="13" fillId="0" borderId="135" xfId="0" applyFont="1" applyFill="1" applyBorder="1" applyAlignment="1">
      <alignment horizontal="center" vertical="center" shrinkToFit="1"/>
    </xf>
    <xf numFmtId="0" fontId="13" fillId="10" borderId="110" xfId="0" applyFont="1" applyFill="1" applyBorder="1" applyAlignment="1">
      <alignment horizontal="center" vertical="center" shrinkToFit="1"/>
    </xf>
    <xf numFmtId="0" fontId="13" fillId="10" borderId="135" xfId="0" applyFont="1" applyFill="1" applyBorder="1" applyAlignment="1">
      <alignment horizontal="center" vertical="center" shrinkToFit="1"/>
    </xf>
    <xf numFmtId="0" fontId="13" fillId="11" borderId="110" xfId="0" applyFont="1" applyFill="1" applyBorder="1" applyAlignment="1">
      <alignment horizontal="center" vertical="center"/>
    </xf>
    <xf numFmtId="0" fontId="13" fillId="11" borderId="135" xfId="0" applyFont="1" applyFill="1" applyBorder="1" applyAlignment="1">
      <alignment horizontal="center" vertical="center"/>
    </xf>
    <xf numFmtId="0" fontId="13" fillId="5" borderId="110" xfId="0" applyFont="1" applyFill="1" applyBorder="1" applyAlignment="1">
      <alignment horizontal="center" vertical="center" shrinkToFit="1"/>
    </xf>
    <xf numFmtId="0" fontId="13" fillId="5" borderId="135" xfId="0" applyFont="1" applyFill="1" applyBorder="1" applyAlignment="1">
      <alignment horizontal="center" vertical="center" shrinkToFit="1"/>
    </xf>
    <xf numFmtId="0" fontId="13" fillId="6" borderId="110" xfId="0" applyFont="1" applyFill="1" applyBorder="1" applyAlignment="1">
      <alignment horizontal="center" vertical="center" shrinkToFit="1"/>
    </xf>
    <xf numFmtId="0" fontId="13" fillId="6" borderId="135" xfId="0" applyFont="1" applyFill="1" applyBorder="1" applyAlignment="1">
      <alignment horizontal="center" vertical="center" shrinkToFit="1"/>
    </xf>
    <xf numFmtId="0" fontId="13" fillId="9" borderId="110" xfId="0" applyFont="1" applyFill="1" applyBorder="1" applyAlignment="1">
      <alignment horizontal="center" vertical="center" shrinkToFit="1"/>
    </xf>
    <xf numFmtId="0" fontId="13" fillId="9" borderId="135" xfId="0" applyFont="1" applyFill="1" applyBorder="1" applyAlignment="1">
      <alignment horizontal="center" vertical="center" shrinkToFit="1"/>
    </xf>
    <xf numFmtId="0" fontId="13" fillId="7" borderId="110" xfId="0" applyFont="1" applyFill="1" applyBorder="1" applyAlignment="1">
      <alignment horizontal="center" vertical="center" shrinkToFit="1"/>
    </xf>
    <xf numFmtId="0" fontId="13" fillId="7" borderId="135" xfId="0" applyFont="1" applyFill="1" applyBorder="1" applyAlignment="1">
      <alignment horizontal="center" vertical="center" shrinkToFit="1"/>
    </xf>
    <xf numFmtId="0" fontId="13" fillId="8" borderId="110" xfId="0" applyFont="1" applyFill="1" applyBorder="1" applyAlignment="1">
      <alignment horizontal="center" vertical="center" shrinkToFit="1"/>
    </xf>
    <xf numFmtId="0" fontId="13" fillId="8" borderId="135" xfId="0" applyFont="1" applyFill="1" applyBorder="1" applyAlignment="1">
      <alignment horizontal="center" vertical="center" shrinkToFit="1"/>
    </xf>
    <xf numFmtId="0" fontId="4" fillId="0" borderId="111" xfId="0" applyFont="1" applyBorder="1" applyAlignment="1">
      <alignment horizontal="center" vertical="center" shrinkToFit="1"/>
    </xf>
    <xf numFmtId="0" fontId="4" fillId="0" borderId="115" xfId="0" applyFont="1" applyBorder="1" applyAlignment="1">
      <alignment horizontal="center" vertical="center" shrinkToFit="1"/>
    </xf>
    <xf numFmtId="0" fontId="4" fillId="0" borderId="111" xfId="0" applyFont="1" applyBorder="1" applyAlignment="1">
      <alignment horizontal="center" vertical="top" wrapText="1" shrinkToFit="1"/>
    </xf>
    <xf numFmtId="0" fontId="4" fillId="0" borderId="112" xfId="0" applyFont="1" applyBorder="1" applyAlignment="1">
      <alignment horizontal="center" vertical="top" wrapText="1" shrinkToFit="1"/>
    </xf>
    <xf numFmtId="0" fontId="4" fillId="0" borderId="113" xfId="0" applyFont="1" applyBorder="1" applyAlignment="1">
      <alignment horizontal="center" vertical="top" wrapText="1" shrinkToFit="1"/>
    </xf>
    <xf numFmtId="0" fontId="4" fillId="0" borderId="115" xfId="0" applyFont="1" applyBorder="1" applyAlignment="1">
      <alignment horizontal="center" vertical="top" wrapText="1" shrinkToFit="1"/>
    </xf>
    <xf numFmtId="0" fontId="4" fillId="0" borderId="51" xfId="0" applyFont="1" applyBorder="1" applyAlignment="1">
      <alignment horizontal="center" vertical="top" wrapText="1" shrinkToFit="1"/>
    </xf>
    <xf numFmtId="0" fontId="4" fillId="0" borderId="54" xfId="0" applyFont="1" applyBorder="1" applyAlignment="1">
      <alignment horizontal="center" vertical="top" wrapText="1" shrinkToFit="1"/>
    </xf>
    <xf numFmtId="0" fontId="4" fillId="0" borderId="100" xfId="0" applyFont="1" applyFill="1" applyBorder="1" applyAlignment="1">
      <alignment horizontal="center" vertical="center" shrinkToFit="1"/>
    </xf>
    <xf numFmtId="0" fontId="4" fillId="0" borderId="72" xfId="0" applyFont="1" applyFill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3" borderId="79" xfId="0" applyFont="1" applyFill="1" applyBorder="1" applyAlignment="1">
      <alignment horizontal="center" vertical="center" wrapText="1" shrinkToFit="1"/>
    </xf>
    <xf numFmtId="0" fontId="4" fillId="3" borderId="49" xfId="0" applyFont="1" applyFill="1" applyBorder="1" applyAlignment="1">
      <alignment horizontal="center" vertical="center" wrapText="1" shrinkToFit="1"/>
    </xf>
    <xf numFmtId="0" fontId="4" fillId="3" borderId="38" xfId="0" applyFont="1" applyFill="1" applyBorder="1" applyAlignment="1">
      <alignment horizontal="center" vertical="center" wrapText="1" shrinkToFit="1"/>
    </xf>
    <xf numFmtId="0" fontId="4" fillId="0" borderId="78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0" borderId="133" xfId="0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3" borderId="114" xfId="0" applyFont="1" applyFill="1" applyBorder="1" applyAlignment="1" applyProtection="1">
      <alignment horizontal="center" vertical="center" shrinkToFit="1"/>
      <protection locked="0"/>
    </xf>
    <xf numFmtId="0" fontId="4" fillId="3" borderId="116" xfId="0" applyFont="1" applyFill="1" applyBorder="1" applyAlignment="1" applyProtection="1">
      <alignment horizontal="center" vertical="center" shrinkToFit="1"/>
      <protection locked="0"/>
    </xf>
    <xf numFmtId="0" fontId="4" fillId="4" borderId="29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8" xfId="0" applyFont="1" applyFill="1" applyBorder="1" applyAlignment="1">
      <alignment horizontal="center" vertical="center" shrinkToFit="1"/>
    </xf>
    <xf numFmtId="0" fontId="4" fillId="0" borderId="115" xfId="0" applyFont="1" applyFill="1" applyBorder="1" applyAlignment="1">
      <alignment horizontal="right" vertical="center" shrinkToFit="1"/>
    </xf>
    <xf numFmtId="0" fontId="4" fillId="0" borderId="54" xfId="0" applyFont="1" applyFill="1" applyBorder="1" applyAlignment="1">
      <alignment horizontal="right" vertical="center" shrinkToFit="1"/>
    </xf>
    <xf numFmtId="0" fontId="10" fillId="0" borderId="111" xfId="0" applyFont="1" applyFill="1" applyBorder="1" applyAlignment="1">
      <alignment horizontal="center" vertical="center" shrinkToFit="1"/>
    </xf>
    <xf numFmtId="0" fontId="10" fillId="0" borderId="113" xfId="0" applyFont="1" applyFill="1" applyBorder="1" applyAlignment="1">
      <alignment horizontal="center" vertical="center" shrinkToFit="1"/>
    </xf>
    <xf numFmtId="0" fontId="10" fillId="0" borderId="117" xfId="0" applyFont="1" applyFill="1" applyBorder="1" applyAlignment="1">
      <alignment horizontal="center" vertical="center" shrinkToFit="1"/>
    </xf>
    <xf numFmtId="0" fontId="10" fillId="0" borderId="89" xfId="0" applyFont="1" applyFill="1" applyBorder="1" applyAlignment="1">
      <alignment horizontal="center" vertical="center" shrinkToFit="1"/>
    </xf>
    <xf numFmtId="0" fontId="3" fillId="4" borderId="24" xfId="0" applyFont="1" applyFill="1" applyBorder="1" applyAlignment="1">
      <alignment horizontal="center" vertical="center" shrinkToFit="1"/>
    </xf>
    <xf numFmtId="0" fontId="3" fillId="4" borderId="25" xfId="0" applyFont="1" applyFill="1" applyBorder="1" applyAlignment="1">
      <alignment horizontal="center" vertical="center" shrinkToFit="1"/>
    </xf>
    <xf numFmtId="0" fontId="3" fillId="4" borderId="26" xfId="0" applyFont="1" applyFill="1" applyBorder="1" applyAlignment="1">
      <alignment horizontal="center" vertical="center" shrinkToFit="1"/>
    </xf>
    <xf numFmtId="0" fontId="3" fillId="4" borderId="28" xfId="0" applyFont="1" applyFill="1" applyBorder="1" applyAlignment="1">
      <alignment horizontal="center" vertical="center" shrinkToFit="1"/>
    </xf>
    <xf numFmtId="0" fontId="4" fillId="4" borderId="55" xfId="0" applyFont="1" applyFill="1" applyBorder="1" applyAlignment="1">
      <alignment horizontal="center" vertical="center" shrinkToFit="1"/>
    </xf>
    <xf numFmtId="0" fontId="4" fillId="4" borderId="107" xfId="0" applyFont="1" applyFill="1" applyBorder="1" applyAlignment="1">
      <alignment horizontal="center" vertical="center" shrinkToFit="1"/>
    </xf>
    <xf numFmtId="0" fontId="4" fillId="4" borderId="108" xfId="0" applyFont="1" applyFill="1" applyBorder="1" applyAlignment="1">
      <alignment horizontal="center" vertical="center" shrinkToFit="1"/>
    </xf>
    <xf numFmtId="0" fontId="4" fillId="4" borderId="106" xfId="0" applyFont="1" applyFill="1" applyBorder="1" applyAlignment="1">
      <alignment horizontal="center" vertical="center" shrinkToFit="1"/>
    </xf>
    <xf numFmtId="0" fontId="4" fillId="4" borderId="109" xfId="0" applyFont="1" applyFill="1" applyBorder="1" applyAlignment="1">
      <alignment horizontal="center" vertical="center" shrinkToFit="1"/>
    </xf>
    <xf numFmtId="0" fontId="3" fillId="4" borderId="19" xfId="0" applyFont="1" applyFill="1" applyBorder="1" applyAlignment="1">
      <alignment horizontal="center" vertical="center" shrinkToFit="1"/>
    </xf>
    <xf numFmtId="0" fontId="3" fillId="4" borderId="21" xfId="0" applyFont="1" applyFill="1" applyBorder="1" applyAlignment="1">
      <alignment horizontal="center" vertical="center" shrinkToFit="1"/>
    </xf>
    <xf numFmtId="0" fontId="3" fillId="4" borderId="20" xfId="0" applyFont="1" applyFill="1" applyBorder="1" applyAlignment="1">
      <alignment horizontal="center" vertical="center" shrinkToFit="1"/>
    </xf>
    <xf numFmtId="0" fontId="4" fillId="4" borderId="14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 shrinkToFit="1"/>
    </xf>
    <xf numFmtId="0" fontId="4" fillId="0" borderId="96" xfId="0" applyFont="1" applyBorder="1" applyAlignment="1">
      <alignment horizontal="center" vertical="center" shrinkToFit="1"/>
    </xf>
    <xf numFmtId="0" fontId="4" fillId="0" borderId="97" xfId="0" applyFont="1" applyBorder="1" applyAlignment="1">
      <alignment horizontal="center" vertical="center" shrinkToFit="1"/>
    </xf>
    <xf numFmtId="0" fontId="4" fillId="0" borderId="98" xfId="0" applyFont="1" applyBorder="1" applyAlignment="1">
      <alignment horizontal="center" vertical="center" shrinkToFit="1"/>
    </xf>
    <xf numFmtId="0" fontId="4" fillId="0" borderId="9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120" xfId="0" applyFont="1" applyBorder="1" applyAlignment="1">
      <alignment horizontal="center" vertical="center" shrinkToFit="1"/>
    </xf>
    <xf numFmtId="0" fontId="4" fillId="0" borderId="121" xfId="0" applyFont="1" applyBorder="1" applyAlignment="1">
      <alignment horizontal="center" vertical="center" shrinkToFit="1"/>
    </xf>
    <xf numFmtId="0" fontId="4" fillId="0" borderId="122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</cellXfs>
  <cellStyles count="2">
    <cellStyle name="標準" xfId="0" builtinId="0"/>
    <cellStyle name="標準 4" xfId="1"/>
  </cellStyles>
  <dxfs count="0"/>
  <tableStyles count="0" defaultTableStyle="TableStyleMedium9" defaultPivotStyle="PivotStyleLight16"/>
  <colors>
    <mruColors>
      <color rgb="FFB8FCA6"/>
      <color rgb="FF0000FF"/>
      <color rgb="FF009900"/>
      <color rgb="FFFFFF99"/>
      <color rgb="FFFFCC66"/>
      <color rgb="FFFF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解答!$B$19:$C$19</c:f>
              <c:strCache>
                <c:ptCount val="2"/>
                <c:pt idx="0">
                  <c:v>イギリス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解答!$D$19:$I$19</c:f>
              <c:numCache>
                <c:formatCode>General</c:formatCode>
                <c:ptCount val="6"/>
                <c:pt idx="0">
                  <c:v>78.3</c:v>
                </c:pt>
                <c:pt idx="1">
                  <c:v>78.7</c:v>
                </c:pt>
                <c:pt idx="2">
                  <c:v>79.400000000000006</c:v>
                </c:pt>
                <c:pt idx="3">
                  <c:v>79.8</c:v>
                </c:pt>
                <c:pt idx="4" formatCode="0.0">
                  <c:v>80</c:v>
                </c:pt>
                <c:pt idx="5">
                  <c:v>80.599999999999994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80-47BD-ABEF-DAD35972AF6D}"/>
            </c:ext>
          </c:extLst>
        </c:ser>
        <c:ser>
          <c:idx val="1"/>
          <c:order val="1"/>
          <c:tx>
            <c:strRef>
              <c:f>解答!$B$20:$C$20</c:f>
              <c:strCache>
                <c:ptCount val="2"/>
                <c:pt idx="0">
                  <c:v>フランス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解答!$D$20:$I$20</c:f>
              <c:numCache>
                <c:formatCode>General</c:formatCode>
                <c:ptCount val="6"/>
                <c:pt idx="0">
                  <c:v>80.3</c:v>
                </c:pt>
                <c:pt idx="1">
                  <c:v>81.2</c:v>
                </c:pt>
                <c:pt idx="2">
                  <c:v>81.5</c:v>
                </c:pt>
                <c:pt idx="3">
                  <c:v>81.099999999999994</c:v>
                </c:pt>
                <c:pt idx="4">
                  <c:v>81.7</c:v>
                </c:pt>
                <c:pt idx="5">
                  <c:v>81.2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80-47BD-ABEF-DAD35972AF6D}"/>
            </c:ext>
          </c:extLst>
        </c:ser>
        <c:ser>
          <c:idx val="2"/>
          <c:order val="2"/>
          <c:tx>
            <c:strRef>
              <c:f>解答!$B$21:$C$21</c:f>
              <c:strCache>
                <c:ptCount val="2"/>
                <c:pt idx="0">
                  <c:v>ドイツ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解答!$D$21:$I$21</c:f>
              <c:numCache>
                <c:formatCode>General</c:formatCode>
                <c:ptCount val="6"/>
                <c:pt idx="0">
                  <c:v>81.7</c:v>
                </c:pt>
                <c:pt idx="1">
                  <c:v>82.3</c:v>
                </c:pt>
                <c:pt idx="2">
                  <c:v>81.099999999999994</c:v>
                </c:pt>
                <c:pt idx="3">
                  <c:v>80.8</c:v>
                </c:pt>
                <c:pt idx="4">
                  <c:v>82.5</c:v>
                </c:pt>
                <c:pt idx="5">
                  <c:v>82.2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80-47BD-ABEF-DAD35972AF6D}"/>
            </c:ext>
          </c:extLst>
        </c:ser>
        <c:ser>
          <c:idx val="3"/>
          <c:order val="3"/>
          <c:tx>
            <c:strRef>
              <c:f>解答!$B$22:$C$22</c:f>
              <c:strCache>
                <c:ptCount val="2"/>
                <c:pt idx="0">
                  <c:v>イタリア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解答!$D$22:$I$22</c:f>
              <c:numCache>
                <c:formatCode>General</c:formatCode>
                <c:ptCount val="6"/>
                <c:pt idx="0">
                  <c:v>75.5</c:v>
                </c:pt>
                <c:pt idx="1">
                  <c:v>74.2</c:v>
                </c:pt>
                <c:pt idx="2">
                  <c:v>75.8</c:v>
                </c:pt>
                <c:pt idx="3" formatCode="0.0">
                  <c:v>77</c:v>
                </c:pt>
                <c:pt idx="4">
                  <c:v>78.8</c:v>
                </c:pt>
                <c:pt idx="5">
                  <c:v>78.3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80-47BD-ABEF-DAD35972AF6D}"/>
            </c:ext>
          </c:extLst>
        </c:ser>
        <c:ser>
          <c:idx val="4"/>
          <c:order val="4"/>
          <c:tx>
            <c:strRef>
              <c:f>解答!$B$23:$C$23</c:f>
              <c:strCache>
                <c:ptCount val="2"/>
                <c:pt idx="0">
                  <c:v>日本</c:v>
                </c:pt>
              </c:strCache>
            </c:strRef>
          </c:tx>
          <c:spPr>
            <a:ln w="31750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解答!$D$23:$I$23</c:f>
              <c:numCache>
                <c:formatCode>General</c:formatCode>
                <c:ptCount val="6"/>
                <c:pt idx="0">
                  <c:v>80.2</c:v>
                </c:pt>
                <c:pt idx="1">
                  <c:v>78.5</c:v>
                </c:pt>
                <c:pt idx="2">
                  <c:v>78.900000000000006</c:v>
                </c:pt>
                <c:pt idx="3">
                  <c:v>79.2</c:v>
                </c:pt>
                <c:pt idx="4">
                  <c:v>79.8</c:v>
                </c:pt>
                <c:pt idx="5">
                  <c:v>79.599999999999994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80-47BD-ABEF-DAD35972AF6D}"/>
            </c:ext>
          </c:extLst>
        </c:ser>
        <c:ser>
          <c:idx val="5"/>
          <c:order val="5"/>
          <c:tx>
            <c:strRef>
              <c:f>解答!$B$24:$C$24</c:f>
              <c:strCache>
                <c:ptCount val="2"/>
                <c:pt idx="0">
                  <c:v>アメリカ</c:v>
                </c:pt>
              </c:strCache>
            </c:strRef>
          </c:tx>
          <c:spPr>
            <a:ln w="31750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解答!$D$24:$I$24</c:f>
              <c:numCache>
                <c:formatCode>0.0</c:formatCode>
                <c:ptCount val="6"/>
                <c:pt idx="0" formatCode="General">
                  <c:v>72.400000000000006</c:v>
                </c:pt>
                <c:pt idx="1">
                  <c:v>73</c:v>
                </c:pt>
                <c:pt idx="2" formatCode="General">
                  <c:v>74.5</c:v>
                </c:pt>
                <c:pt idx="3" formatCode="General">
                  <c:v>76.400000000000006</c:v>
                </c:pt>
                <c:pt idx="4">
                  <c:v>76</c:v>
                </c:pt>
                <c:pt idx="5" formatCode="General">
                  <c:v>74.599999999999994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80-47BD-ABEF-DAD35972AF6D}"/>
            </c:ext>
          </c:extLst>
        </c:ser>
        <c:ser>
          <c:idx val="6"/>
          <c:order val="6"/>
          <c:tx>
            <c:strRef>
              <c:f>解答!$B$25:$C$25</c:f>
              <c:strCache>
                <c:ptCount val="2"/>
                <c:pt idx="0">
                  <c:v>カナダ</c:v>
                </c:pt>
              </c:strCache>
            </c:strRef>
          </c:tx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解答!$D$18:$I$18</c:f>
              <c:strCache>
                <c:ptCount val="6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  <c:pt idx="4">
                  <c:v>2021年</c:v>
                </c:pt>
                <c:pt idx="5">
                  <c:v>2022年</c:v>
                </c:pt>
              </c:strCache>
            </c:strRef>
          </c:cat>
          <c:val>
            <c:numRef>
              <c:f>解答!$D$25:$I$25</c:f>
              <c:numCache>
                <c:formatCode>General</c:formatCode>
                <c:ptCount val="6"/>
                <c:pt idx="0" formatCode="0.0">
                  <c:v>78</c:v>
                </c:pt>
                <c:pt idx="1">
                  <c:v>76.8</c:v>
                </c:pt>
                <c:pt idx="2">
                  <c:v>77.900000000000006</c:v>
                </c:pt>
                <c:pt idx="3">
                  <c:v>78.2</c:v>
                </c:pt>
                <c:pt idx="4">
                  <c:v>79.2</c:v>
                </c:pt>
                <c:pt idx="5">
                  <c:v>77.7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D80-47BD-ABEF-DAD35972A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117736"/>
        <c:axId val="459119696"/>
      </c:lineChart>
      <c:catAx>
        <c:axId val="45911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9119696"/>
        <c:crosses val="autoZero"/>
        <c:auto val="1"/>
        <c:lblAlgn val="ctr"/>
        <c:lblOffset val="100"/>
        <c:noMultiLvlLbl val="0"/>
      </c:catAx>
      <c:valAx>
        <c:axId val="45911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911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bg1"/>
        </a:solidFill>
        <a:ln w="19050">
          <a:solidFill>
            <a:schemeClr val="bg1">
              <a:lumMod val="75000"/>
            </a:schemeClr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8100" cap="flat" cmpd="sng" algn="ctr">
      <a:solidFill>
        <a:schemeClr val="accent5"/>
      </a:solidFill>
      <a:prstDash val="sysDot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3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chart" Target="../charts/chart1.xml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80</xdr:row>
      <xdr:rowOff>38100</xdr:rowOff>
    </xdr:from>
    <xdr:to>
      <xdr:col>6</xdr:col>
      <xdr:colOff>619125</xdr:colOff>
      <xdr:row>106</xdr:row>
      <xdr:rowOff>173488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8478500"/>
          <a:ext cx="3838575" cy="6078988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6</xdr:row>
      <xdr:rowOff>63499</xdr:rowOff>
    </xdr:from>
    <xdr:to>
      <xdr:col>8</xdr:col>
      <xdr:colOff>431384</xdr:colOff>
      <xdr:row>9</xdr:row>
      <xdr:rowOff>257146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9" y="1968499"/>
          <a:ext cx="5246802" cy="1146147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63500</xdr:rowOff>
    </xdr:from>
    <xdr:to>
      <xdr:col>11</xdr:col>
      <xdr:colOff>476311</xdr:colOff>
      <xdr:row>5</xdr:row>
      <xdr:rowOff>257454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3500"/>
          <a:ext cx="6565961" cy="1749704"/>
        </a:xfrm>
        <a:prstGeom prst="rect">
          <a:avLst/>
        </a:prstGeom>
      </xdr:spPr>
    </xdr:pic>
    <xdr:clientData/>
  </xdr:twoCellAnchor>
  <xdr:twoCellAnchor editAs="oneCell">
    <xdr:from>
      <xdr:col>0</xdr:col>
      <xdr:colOff>355600</xdr:colOff>
      <xdr:row>0</xdr:row>
      <xdr:rowOff>260350</xdr:rowOff>
    </xdr:from>
    <xdr:to>
      <xdr:col>2</xdr:col>
      <xdr:colOff>335375</xdr:colOff>
      <xdr:row>5</xdr:row>
      <xdr:rowOff>51933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600" y="260350"/>
          <a:ext cx="1097375" cy="1347333"/>
        </a:xfrm>
        <a:prstGeom prst="rect">
          <a:avLst/>
        </a:prstGeom>
      </xdr:spPr>
    </xdr:pic>
    <xdr:clientData/>
  </xdr:twoCellAnchor>
  <xdr:twoCellAnchor editAs="oneCell">
    <xdr:from>
      <xdr:col>2</xdr:col>
      <xdr:colOff>425450</xdr:colOff>
      <xdr:row>0</xdr:row>
      <xdr:rowOff>196850</xdr:rowOff>
    </xdr:from>
    <xdr:to>
      <xdr:col>9</xdr:col>
      <xdr:colOff>482690</xdr:colOff>
      <xdr:row>2</xdr:row>
      <xdr:rowOff>104948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196850"/>
          <a:ext cx="3968840" cy="530398"/>
        </a:xfrm>
        <a:prstGeom prst="rect">
          <a:avLst/>
        </a:prstGeom>
      </xdr:spPr>
    </xdr:pic>
    <xdr:clientData/>
  </xdr:twoCellAnchor>
  <xdr:twoCellAnchor editAs="oneCell">
    <xdr:from>
      <xdr:col>3</xdr:col>
      <xdr:colOff>82550</xdr:colOff>
      <xdr:row>1</xdr:row>
      <xdr:rowOff>254000</xdr:rowOff>
    </xdr:from>
    <xdr:to>
      <xdr:col>8</xdr:col>
      <xdr:colOff>391683</xdr:colOff>
      <xdr:row>5</xdr:row>
      <xdr:rowOff>161644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950" y="565150"/>
          <a:ext cx="3103133" cy="1152244"/>
        </a:xfrm>
        <a:prstGeom prst="rect">
          <a:avLst/>
        </a:prstGeom>
      </xdr:spPr>
    </xdr:pic>
    <xdr:clientData/>
  </xdr:twoCellAnchor>
  <xdr:twoCellAnchor editAs="oneCell">
    <xdr:from>
      <xdr:col>8</xdr:col>
      <xdr:colOff>368300</xdr:colOff>
      <xdr:row>2</xdr:row>
      <xdr:rowOff>76200</xdr:rowOff>
    </xdr:from>
    <xdr:to>
      <xdr:col>11</xdr:col>
      <xdr:colOff>282333</xdr:colOff>
      <xdr:row>5</xdr:row>
      <xdr:rowOff>69422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0" y="698500"/>
          <a:ext cx="1609483" cy="926672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406400</xdr:colOff>
      <xdr:row>6</xdr:row>
      <xdr:rowOff>76200</xdr:rowOff>
    </xdr:from>
    <xdr:to>
      <xdr:col>8</xdr:col>
      <xdr:colOff>185280</xdr:colOff>
      <xdr:row>9</xdr:row>
      <xdr:rowOff>246222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400" y="1943100"/>
          <a:ext cx="4249280" cy="1103472"/>
        </a:xfrm>
        <a:prstGeom prst="rect">
          <a:avLst/>
        </a:prstGeom>
      </xdr:spPr>
    </xdr:pic>
    <xdr:clientData/>
  </xdr:twoCellAnchor>
  <xdr:twoCellAnchor editAs="oneCell">
    <xdr:from>
      <xdr:col>9</xdr:col>
      <xdr:colOff>101600</xdr:colOff>
      <xdr:row>6</xdr:row>
      <xdr:rowOff>50800</xdr:rowOff>
    </xdr:from>
    <xdr:to>
      <xdr:col>11</xdr:col>
      <xdr:colOff>139699</xdr:colOff>
      <xdr:row>9</xdr:row>
      <xdr:rowOff>256180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0800" y="1917700"/>
          <a:ext cx="1174749" cy="113883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14</xdr:row>
      <xdr:rowOff>76200</xdr:rowOff>
    </xdr:from>
    <xdr:to>
      <xdr:col>11</xdr:col>
      <xdr:colOff>296457</xdr:colOff>
      <xdr:row>16</xdr:row>
      <xdr:rowOff>228159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432300"/>
          <a:ext cx="6309907" cy="774259"/>
        </a:xfrm>
        <a:prstGeom prst="rect">
          <a:avLst/>
        </a:prstGeom>
      </xdr:spPr>
    </xdr:pic>
    <xdr:clientData/>
  </xdr:twoCellAnchor>
  <xdr:twoCellAnchor>
    <xdr:from>
      <xdr:col>0</xdr:col>
      <xdr:colOff>107953</xdr:colOff>
      <xdr:row>10</xdr:row>
      <xdr:rowOff>63500</xdr:rowOff>
    </xdr:from>
    <xdr:to>
      <xdr:col>4</xdr:col>
      <xdr:colOff>573680</xdr:colOff>
      <xdr:row>13</xdr:row>
      <xdr:rowOff>273050</xdr:rowOff>
    </xdr:to>
    <xdr:grpSp>
      <xdr:nvGrpSpPr>
        <xdr:cNvPr id="3" name="グループ化 2"/>
        <xdr:cNvGrpSpPr/>
      </xdr:nvGrpSpPr>
      <xdr:grpSpPr>
        <a:xfrm>
          <a:off x="107953" y="3193143"/>
          <a:ext cx="2915013" cy="1148443"/>
          <a:chOff x="107953" y="3193143"/>
          <a:chExt cx="2915013" cy="1148443"/>
        </a:xfrm>
      </xdr:grpSpPr>
      <xdr:sp macro="" textlink="">
        <xdr:nvSpPr>
          <xdr:cNvPr id="46" name="正方形/長方形 45">
            <a:extLst>
              <a:ext uri="{FF2B5EF4-FFF2-40B4-BE49-F238E27FC236}">
                <a16:creationId xmlns:a16="http://schemas.microsoft.com/office/drawing/2014/main" id="{00000000-0008-0000-0200-00002E000000}"/>
              </a:ext>
            </a:extLst>
          </xdr:cNvPr>
          <xdr:cNvSpPr/>
        </xdr:nvSpPr>
        <xdr:spPr>
          <a:xfrm>
            <a:off x="139700" y="3193143"/>
            <a:ext cx="2828170" cy="1148443"/>
          </a:xfrm>
          <a:prstGeom prst="rect">
            <a:avLst/>
          </a:prstGeom>
          <a:ln w="12700">
            <a:solidFill>
              <a:schemeClr val="accent1"/>
            </a:solidFill>
          </a:ln>
        </xdr:spPr>
        <xdr:style>
          <a:lnRef idx="1">
            <a:schemeClr val="accent5"/>
          </a:lnRef>
          <a:fillRef idx="2">
            <a:schemeClr val="accent5"/>
          </a:fillRef>
          <a:effectRef idx="1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8" name="図 47">
            <a:extLst>
              <a:ext uri="{FF2B5EF4-FFF2-40B4-BE49-F238E27FC236}">
                <a16:creationId xmlns:a16="http://schemas.microsoft.com/office/drawing/2014/main" id="{00000000-0008-0000-0200-00003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7953" y="3212193"/>
            <a:ext cx="2915013" cy="631570"/>
          </a:xfrm>
          <a:prstGeom prst="rect">
            <a:avLst/>
          </a:prstGeom>
        </xdr:spPr>
      </xdr:pic>
      <xdr:pic>
        <xdr:nvPicPr>
          <xdr:cNvPr id="50" name="図 49">
            <a:extLst>
              <a:ext uri="{FF2B5EF4-FFF2-40B4-BE49-F238E27FC236}">
                <a16:creationId xmlns:a16="http://schemas.microsoft.com/office/drawing/2014/main" id="{00000000-0008-0000-0200-00003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7702" y="3506107"/>
            <a:ext cx="1405605" cy="814467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368304</xdr:colOff>
      <xdr:row>11</xdr:row>
      <xdr:rowOff>133350</xdr:rowOff>
    </xdr:from>
    <xdr:to>
      <xdr:col>6</xdr:col>
      <xdr:colOff>381004</xdr:colOff>
      <xdr:row>12</xdr:row>
      <xdr:rowOff>171450</xdr:rowOff>
    </xdr:to>
    <xdr:sp macro="" textlink="">
      <xdr:nvSpPr>
        <xdr:cNvPr id="53" name="矢印: 右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/>
      </xdr:nvSpPr>
      <xdr:spPr>
        <a:xfrm>
          <a:off x="3437471" y="3625850"/>
          <a:ext cx="626533" cy="355600"/>
        </a:xfrm>
        <a:prstGeom prst="rightArrow">
          <a:avLst/>
        </a:prstGeom>
        <a:solidFill>
          <a:schemeClr val="accent6"/>
        </a:solidFill>
        <a:ln w="1270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489857</xdr:colOff>
      <xdr:row>25</xdr:row>
      <xdr:rowOff>134258</xdr:rowOff>
    </xdr:from>
    <xdr:to>
      <xdr:col>11</xdr:col>
      <xdr:colOff>78620</xdr:colOff>
      <xdr:row>36</xdr:row>
      <xdr:rowOff>217715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7</xdr:col>
      <xdr:colOff>84669</xdr:colOff>
      <xdr:row>10</xdr:row>
      <xdr:rowOff>63501</xdr:rowOff>
    </xdr:from>
    <xdr:to>
      <xdr:col>11</xdr:col>
      <xdr:colOff>508001</xdr:colOff>
      <xdr:row>13</xdr:row>
      <xdr:rowOff>275167</xdr:rowOff>
    </xdr:to>
    <xdr:pic>
      <xdr:nvPicPr>
        <xdr:cNvPr id="5" name="図 4"/>
        <xdr:cNvPicPr>
          <a:picLocks noChangeAspect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576" b="42135"/>
        <a:stretch/>
      </xdr:blipFill>
      <xdr:spPr>
        <a:xfrm>
          <a:off x="4381502" y="3238501"/>
          <a:ext cx="2889249" cy="1164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6"/>
  <sheetViews>
    <sheetView tabSelected="1" view="pageBreakPreview" zoomScaleNormal="100" zoomScaleSheetLayoutView="100" zoomScalePageLayoutView="85" workbookViewId="0">
      <selection activeCell="A2" sqref="A2"/>
    </sheetView>
  </sheetViews>
  <sheetFormatPr defaultColWidth="9" defaultRowHeight="18" customHeight="1" x14ac:dyDescent="0.15"/>
  <cols>
    <col min="1" max="1" width="6.25" style="1" customWidth="1"/>
    <col min="2" max="9" width="10.625" style="1" customWidth="1"/>
    <col min="10" max="16384" width="9" style="1"/>
  </cols>
  <sheetData>
    <row r="1" spans="1:9" ht="26.25" x14ac:dyDescent="0.2">
      <c r="A1" s="318" t="s" ph="1">
        <v>251</v>
      </c>
      <c r="B1" s="318"/>
      <c r="C1" s="318"/>
      <c r="D1" s="318"/>
      <c r="E1" s="318"/>
      <c r="F1" s="318"/>
      <c r="G1" s="318"/>
      <c r="H1" s="318"/>
      <c r="I1" s="318"/>
    </row>
    <row r="3" spans="1:9" ht="18" customHeight="1" x14ac:dyDescent="0.15">
      <c r="A3" s="2" t="s">
        <v>36</v>
      </c>
    </row>
    <row r="4" spans="1:9" ht="21.95" customHeight="1" x14ac:dyDescent="0.15">
      <c r="A4" s="13"/>
      <c r="B4" s="319" t="s" ph="1">
        <v>38</v>
      </c>
      <c r="C4" s="319"/>
      <c r="D4" s="319"/>
      <c r="E4" s="319"/>
      <c r="F4" s="319"/>
      <c r="G4" s="319"/>
      <c r="H4" s="319"/>
      <c r="I4" s="319"/>
    </row>
    <row r="5" spans="1:9" ht="21.95" customHeight="1" x14ac:dyDescent="0.15">
      <c r="A5" s="13"/>
      <c r="B5" s="9" t="s" ph="1">
        <v>247</v>
      </c>
      <c r="C5" s="9" ph="1"/>
      <c r="D5" s="9" ph="1"/>
      <c r="E5" s="9" ph="1"/>
      <c r="F5" s="9" ph="1"/>
      <c r="G5" s="9" ph="1"/>
      <c r="H5" s="9" ph="1"/>
    </row>
    <row r="6" spans="1:9" ht="21.95" customHeight="1" x14ac:dyDescent="0.15">
      <c r="A6" s="13"/>
      <c r="B6" s="9" t="s" ph="1">
        <v>248</v>
      </c>
      <c r="C6" s="9" ph="1"/>
      <c r="D6" s="9" ph="1"/>
      <c r="E6" s="9" ph="1"/>
      <c r="F6" s="9" ph="1"/>
      <c r="G6" s="9" ph="1"/>
      <c r="H6" s="9" ph="1"/>
    </row>
    <row r="7" spans="1:9" ht="21.95" customHeight="1" x14ac:dyDescent="0.15">
      <c r="A7" s="13"/>
      <c r="B7" s="9" t="s" ph="1">
        <v>249</v>
      </c>
      <c r="C7" s="9" ph="1"/>
      <c r="D7" s="9" ph="1"/>
      <c r="E7" s="9" ph="1"/>
      <c r="F7" s="9" ph="1"/>
      <c r="G7" s="9" ph="1"/>
      <c r="H7" s="9" ph="1"/>
    </row>
    <row r="8" spans="1:9" ht="21.95" customHeight="1" x14ac:dyDescent="0.15">
      <c r="A8" s="13"/>
      <c r="B8" s="9" t="s" ph="1">
        <v>250</v>
      </c>
      <c r="C8" s="9" ph="1"/>
      <c r="D8" s="9" ph="1"/>
      <c r="E8" s="9" ph="1"/>
      <c r="F8" s="9" ph="1"/>
      <c r="G8" s="9" ph="1"/>
      <c r="H8" s="9" ph="1"/>
    </row>
    <row r="9" spans="1:9" ht="18" customHeight="1" x14ac:dyDescent="0.15">
      <c r="A9" s="8"/>
      <c r="B9" s="9" ph="1"/>
      <c r="C9" s="9" ph="1"/>
      <c r="D9" s="9" ph="1"/>
      <c r="E9" s="9" ph="1"/>
      <c r="F9" s="9" ph="1"/>
      <c r="G9" s="9" ph="1"/>
      <c r="H9" s="9" ph="1"/>
    </row>
    <row r="10" spans="1:9" ht="18" customHeight="1" x14ac:dyDescent="0.15">
      <c r="A10" s="2" t="s">
        <v>0</v>
      </c>
    </row>
    <row r="11" spans="1:9" ht="18" customHeight="1" x14ac:dyDescent="0.15">
      <c r="A11" s="14" t="s">
        <v>10</v>
      </c>
      <c r="B11" s="7" t="s">
        <v>1</v>
      </c>
      <c r="C11" s="313" t="s">
        <v>23</v>
      </c>
      <c r="D11" s="314"/>
      <c r="E11" s="303" t="s">
        <v>3</v>
      </c>
      <c r="F11" s="303"/>
      <c r="G11" s="311" t="s">
        <v>114</v>
      </c>
      <c r="H11" s="312"/>
      <c r="I11" s="5"/>
    </row>
    <row r="12" spans="1:9" ht="18" customHeight="1" x14ac:dyDescent="0.15">
      <c r="A12" s="4"/>
      <c r="B12" s="9"/>
      <c r="C12" s="313" t="s">
        <v>26</v>
      </c>
      <c r="D12" s="314"/>
      <c r="E12" s="303" t="s">
        <v>3</v>
      </c>
      <c r="F12" s="303"/>
      <c r="G12" s="311" t="s">
        <v>115</v>
      </c>
      <c r="H12" s="312"/>
      <c r="I12" s="7"/>
    </row>
    <row r="13" spans="1:9" ht="18" customHeight="1" x14ac:dyDescent="0.15">
      <c r="A13" s="10"/>
      <c r="B13" s="9"/>
      <c r="C13" s="313" t="s">
        <v>24</v>
      </c>
      <c r="D13" s="314"/>
      <c r="E13" s="303" t="s">
        <v>3</v>
      </c>
      <c r="F13" s="303"/>
      <c r="G13" s="311" t="s">
        <v>116</v>
      </c>
      <c r="H13" s="312"/>
      <c r="I13" s="9"/>
    </row>
    <row r="14" spans="1:9" ht="18" customHeight="1" x14ac:dyDescent="0.15">
      <c r="A14" s="4"/>
      <c r="B14" s="9"/>
      <c r="C14" s="313" t="s">
        <v>25</v>
      </c>
      <c r="D14" s="314"/>
      <c r="E14" s="303" t="s">
        <v>3</v>
      </c>
      <c r="F14" s="303"/>
      <c r="G14" s="311" t="s">
        <v>118</v>
      </c>
      <c r="H14" s="312"/>
    </row>
    <row r="15" spans="1:9" ht="18" customHeight="1" x14ac:dyDescent="0.15">
      <c r="A15" s="4"/>
      <c r="B15" s="9"/>
      <c r="C15" s="313" t="s">
        <v>33</v>
      </c>
      <c r="D15" s="314"/>
      <c r="E15" s="303" t="s">
        <v>3</v>
      </c>
      <c r="F15" s="303"/>
      <c r="G15" s="311" t="s">
        <v>117</v>
      </c>
      <c r="H15" s="312"/>
      <c r="I15" s="7"/>
    </row>
    <row r="16" spans="1:9" ht="18" customHeight="1" x14ac:dyDescent="0.15">
      <c r="A16" s="4"/>
      <c r="B16" s="4"/>
      <c r="C16" s="313" t="s">
        <v>120</v>
      </c>
      <c r="D16" s="314"/>
      <c r="E16" s="303" t="s">
        <v>3</v>
      </c>
      <c r="F16" s="303"/>
      <c r="G16" s="311" t="s">
        <v>119</v>
      </c>
      <c r="H16" s="312"/>
      <c r="I16" s="11"/>
    </row>
    <row r="17" spans="1:28" ht="18" customHeight="1" x14ac:dyDescent="0.15">
      <c r="A17" s="4"/>
      <c r="B17" s="4"/>
      <c r="C17" s="313" t="s">
        <v>121</v>
      </c>
      <c r="D17" s="314"/>
      <c r="E17" s="303" t="s">
        <v>3</v>
      </c>
      <c r="F17" s="303"/>
      <c r="G17" s="311" t="s">
        <v>119</v>
      </c>
      <c r="H17" s="312"/>
      <c r="I17" s="11"/>
    </row>
    <row r="18" spans="1:28" ht="18" customHeight="1" x14ac:dyDescent="0.15">
      <c r="A18" s="4"/>
      <c r="B18" s="4"/>
      <c r="C18" s="313" t="s">
        <v>27</v>
      </c>
      <c r="D18" s="314"/>
      <c r="E18" s="303" t="s">
        <v>3</v>
      </c>
      <c r="F18" s="303"/>
      <c r="G18" s="311" t="s">
        <v>122</v>
      </c>
      <c r="H18" s="312"/>
      <c r="I18" s="11"/>
    </row>
    <row r="19" spans="1:28" ht="18" customHeight="1" x14ac:dyDescent="0.15">
      <c r="A19" s="4"/>
      <c r="B19" s="4"/>
      <c r="C19" s="220"/>
      <c r="D19" s="220"/>
      <c r="E19" s="214"/>
      <c r="F19" s="214"/>
      <c r="G19" s="215"/>
      <c r="H19" s="215"/>
      <c r="I19" s="11"/>
    </row>
    <row r="20" spans="1:28" ht="18" customHeight="1" x14ac:dyDescent="0.15">
      <c r="A20" s="14"/>
      <c r="B20" s="15"/>
      <c r="C20" s="313" t="s">
        <v>191</v>
      </c>
      <c r="D20" s="314"/>
      <c r="E20" s="303" t="s">
        <v>3</v>
      </c>
      <c r="F20" s="303"/>
      <c r="G20" s="311" t="s">
        <v>123</v>
      </c>
      <c r="H20" s="312"/>
      <c r="I20" s="11"/>
      <c r="X20" s="170" t="s">
        <v>112</v>
      </c>
      <c r="Y20" s="171" t="s">
        <v>48</v>
      </c>
      <c r="Z20" s="171" t="s">
        <v>111</v>
      </c>
      <c r="AA20" s="172" t="s">
        <v>113</v>
      </c>
      <c r="AB20" s="173"/>
    </row>
    <row r="21" spans="1:28" ht="18" customHeight="1" x14ac:dyDescent="0.15">
      <c r="B21" s="14"/>
      <c r="C21" s="14"/>
      <c r="I21" s="9"/>
      <c r="Q21" s="2"/>
      <c r="R21" s="2"/>
    </row>
    <row r="22" spans="1:28" ht="18" customHeight="1" x14ac:dyDescent="0.15">
      <c r="A22" s="12" t="s">
        <v>124</v>
      </c>
      <c r="B22" s="15" t="s">
        <v>125</v>
      </c>
      <c r="C22" s="140" t="s">
        <v>126</v>
      </c>
      <c r="D22" s="140" t="s">
        <v>127</v>
      </c>
      <c r="E22" s="321" t="s">
        <v>244</v>
      </c>
      <c r="F22" s="321"/>
      <c r="G22" s="321"/>
      <c r="I22" s="5"/>
      <c r="Q22" s="2"/>
      <c r="R22" s="2"/>
    </row>
    <row r="23" spans="1:28" ht="18" customHeight="1" x14ac:dyDescent="0.15">
      <c r="B23" s="14"/>
      <c r="C23" s="315" t="s">
        <v>101</v>
      </c>
      <c r="D23" s="140" t="s">
        <v>102</v>
      </c>
      <c r="E23" s="321" t="s">
        <v>128</v>
      </c>
      <c r="F23" s="321"/>
      <c r="G23" s="321"/>
      <c r="I23" s="7"/>
      <c r="Q23" s="2"/>
      <c r="R23" s="2"/>
    </row>
    <row r="24" spans="1:28" ht="18" customHeight="1" x14ac:dyDescent="0.15">
      <c r="B24" s="14"/>
      <c r="C24" s="316"/>
      <c r="D24" s="140" t="s">
        <v>103</v>
      </c>
      <c r="E24" s="321" t="s">
        <v>129</v>
      </c>
      <c r="F24" s="321"/>
      <c r="G24" s="321"/>
      <c r="I24" s="7"/>
      <c r="Q24" s="2"/>
      <c r="R24" s="2"/>
    </row>
    <row r="25" spans="1:28" ht="18" customHeight="1" x14ac:dyDescent="0.15">
      <c r="B25" s="169"/>
      <c r="C25" s="316"/>
      <c r="D25" s="140" t="s">
        <v>105</v>
      </c>
      <c r="E25" s="321" t="s">
        <v>106</v>
      </c>
      <c r="F25" s="321"/>
      <c r="G25" s="321"/>
      <c r="I25" s="7"/>
      <c r="Q25" s="2"/>
      <c r="R25" s="2"/>
    </row>
    <row r="26" spans="1:28" ht="18" customHeight="1" x14ac:dyDescent="0.15">
      <c r="B26" s="14"/>
      <c r="C26" s="166"/>
      <c r="D26" s="166"/>
      <c r="E26" s="264"/>
      <c r="F26" s="264"/>
      <c r="G26" s="264"/>
      <c r="I26" s="2"/>
    </row>
    <row r="27" spans="1:28" ht="18" customHeight="1" x14ac:dyDescent="0.15">
      <c r="B27" s="14"/>
      <c r="C27" s="302" t="s">
        <v>190</v>
      </c>
      <c r="D27" s="303"/>
      <c r="E27" s="277" t="s">
        <v>245</v>
      </c>
      <c r="F27" s="277"/>
      <c r="G27" s="278"/>
      <c r="H27" s="2"/>
      <c r="I27" s="2"/>
    </row>
    <row r="28" spans="1:28" ht="18" customHeight="1" x14ac:dyDescent="0.15">
      <c r="B28" s="14"/>
      <c r="C28" s="302" t="s">
        <v>189</v>
      </c>
      <c r="D28" s="303"/>
      <c r="E28" s="277" t="s">
        <v>246</v>
      </c>
      <c r="F28" s="277"/>
      <c r="G28" s="278"/>
      <c r="H28" s="2"/>
      <c r="I28" s="2"/>
      <c r="J28" s="2"/>
      <c r="K28" s="2"/>
      <c r="L28" s="2"/>
      <c r="M28" s="2"/>
    </row>
    <row r="29" spans="1:28" ht="14.25" x14ac:dyDescent="0.15">
      <c r="B29" s="2"/>
      <c r="C29" s="140" t="s">
        <v>101</v>
      </c>
      <c r="D29" s="140" t="s">
        <v>107</v>
      </c>
      <c r="E29" s="301" t="s">
        <v>231</v>
      </c>
      <c r="F29" s="301"/>
      <c r="G29" s="301"/>
    </row>
    <row r="30" spans="1:28" ht="18" customHeight="1" x14ac:dyDescent="0.15">
      <c r="C30" s="166"/>
      <c r="D30" s="166"/>
      <c r="E30" s="166"/>
      <c r="F30" s="166"/>
      <c r="G30" s="166"/>
      <c r="H30" s="2"/>
      <c r="I30" s="11"/>
      <c r="J30" s="11"/>
    </row>
    <row r="31" spans="1:28" ht="18" customHeight="1" x14ac:dyDescent="0.15">
      <c r="B31" s="9"/>
      <c r="C31" s="302" t="s">
        <v>130</v>
      </c>
      <c r="D31" s="303"/>
      <c r="E31" s="303" t="s">
        <v>131</v>
      </c>
      <c r="F31" s="303"/>
      <c r="G31" s="320"/>
      <c r="H31" s="2"/>
      <c r="I31" s="139"/>
      <c r="J31" s="11"/>
    </row>
    <row r="32" spans="1:28" ht="18" customHeight="1" x14ac:dyDescent="0.15">
      <c r="C32" s="140" t="s">
        <v>132</v>
      </c>
      <c r="D32" s="140" t="s">
        <v>108</v>
      </c>
      <c r="E32" s="310" t="s">
        <v>133</v>
      </c>
      <c r="F32" s="310"/>
      <c r="G32" s="310"/>
      <c r="H32" s="2"/>
      <c r="I32" s="11"/>
      <c r="J32" s="11"/>
    </row>
    <row r="33" spans="1:10" ht="18" customHeight="1" x14ac:dyDescent="0.15">
      <c r="B33" s="7"/>
      <c r="C33" s="315" t="s">
        <v>101</v>
      </c>
      <c r="D33" s="140" t="s">
        <v>109</v>
      </c>
      <c r="E33" s="310" t="s">
        <v>233</v>
      </c>
      <c r="F33" s="310"/>
      <c r="G33" s="310"/>
      <c r="H33" s="2"/>
      <c r="I33" s="11"/>
      <c r="J33" s="11"/>
    </row>
    <row r="34" spans="1:10" ht="18" customHeight="1" x14ac:dyDescent="0.15">
      <c r="B34" s="7"/>
      <c r="C34" s="316"/>
      <c r="D34" s="140" t="s">
        <v>105</v>
      </c>
      <c r="E34" s="310" t="s">
        <v>106</v>
      </c>
      <c r="F34" s="310"/>
      <c r="G34" s="310"/>
      <c r="H34" s="2"/>
      <c r="I34" s="11"/>
    </row>
    <row r="35" spans="1:10" ht="14.25" x14ac:dyDescent="0.15">
      <c r="B35" s="7"/>
      <c r="C35" s="316"/>
      <c r="D35" s="140" t="s">
        <v>103</v>
      </c>
      <c r="E35" s="310" t="s">
        <v>104</v>
      </c>
      <c r="F35" s="310"/>
      <c r="G35" s="310"/>
      <c r="H35" s="2"/>
      <c r="I35" s="11"/>
    </row>
    <row r="36" spans="1:10" ht="14.25" x14ac:dyDescent="0.15">
      <c r="B36" s="2"/>
      <c r="C36" s="317"/>
      <c r="D36" s="140" t="s">
        <v>110</v>
      </c>
      <c r="E36" s="310" t="s">
        <v>134</v>
      </c>
      <c r="F36" s="310"/>
      <c r="G36" s="310"/>
      <c r="I36" s="11"/>
    </row>
    <row r="37" spans="1:10" ht="14.25" x14ac:dyDescent="0.15">
      <c r="B37" s="2"/>
      <c r="C37" s="2"/>
      <c r="D37" s="2"/>
      <c r="E37" s="2"/>
    </row>
    <row r="38" spans="1:10" ht="18" customHeight="1" x14ac:dyDescent="0.15">
      <c r="A38" s="148" t="s">
        <v>11</v>
      </c>
      <c r="B38" s="149" t="s">
        <v>22</v>
      </c>
      <c r="C38" s="150" t="s">
        <v>5</v>
      </c>
      <c r="D38" s="151"/>
      <c r="E38" s="308" t="s">
        <v>3</v>
      </c>
      <c r="F38" s="308"/>
      <c r="G38" s="304" t="s">
        <v>176</v>
      </c>
      <c r="H38" s="305"/>
      <c r="I38" s="11"/>
    </row>
    <row r="39" spans="1:10" ht="18" customHeight="1" x14ac:dyDescent="0.15">
      <c r="A39" s="148"/>
      <c r="B39" s="152"/>
      <c r="C39" s="150" t="s">
        <v>136</v>
      </c>
      <c r="D39" s="306" t="s">
        <v>37</v>
      </c>
      <c r="E39" s="306"/>
      <c r="F39" s="306"/>
      <c r="G39" s="304" t="s">
        <v>135</v>
      </c>
      <c r="H39" s="305"/>
      <c r="I39" s="11"/>
    </row>
    <row r="40" spans="1:10" ht="18" customHeight="1" x14ac:dyDescent="0.15">
      <c r="A40" s="16"/>
      <c r="B40" s="16"/>
      <c r="C40" s="150" t="s">
        <v>137</v>
      </c>
      <c r="D40" s="306" t="s">
        <v>37</v>
      </c>
      <c r="E40" s="306"/>
      <c r="F40" s="306"/>
      <c r="G40" s="304" t="s">
        <v>177</v>
      </c>
      <c r="H40" s="305"/>
      <c r="I40" s="11"/>
    </row>
    <row r="41" spans="1:10" ht="18" customHeight="1" x14ac:dyDescent="0.15">
      <c r="A41" s="16"/>
      <c r="B41" s="153"/>
      <c r="C41" s="154" t="s">
        <v>2</v>
      </c>
      <c r="D41" s="155" t="s">
        <v>28</v>
      </c>
      <c r="E41" s="155" t="s">
        <v>29</v>
      </c>
      <c r="F41" s="151"/>
      <c r="G41" s="304" t="s">
        <v>226</v>
      </c>
      <c r="H41" s="305"/>
      <c r="I41" s="11"/>
    </row>
    <row r="42" spans="1:10" ht="18" customHeight="1" x14ac:dyDescent="0.15">
      <c r="A42" s="16"/>
      <c r="B42" s="153"/>
      <c r="C42" s="154" t="s">
        <v>178</v>
      </c>
      <c r="D42" s="306" t="s">
        <v>21</v>
      </c>
      <c r="E42" s="306"/>
      <c r="F42" s="306"/>
      <c r="G42" s="306" t="s">
        <v>179</v>
      </c>
      <c r="H42" s="307"/>
      <c r="I42" s="11"/>
    </row>
    <row r="43" spans="1:10" ht="18" customHeight="1" x14ac:dyDescent="0.15">
      <c r="A43" s="149"/>
      <c r="B43" s="16"/>
      <c r="C43" s="154" t="s">
        <v>138</v>
      </c>
      <c r="D43" s="306" t="s">
        <v>21</v>
      </c>
      <c r="E43" s="306"/>
      <c r="F43" s="306"/>
      <c r="G43" s="306" t="s">
        <v>139</v>
      </c>
      <c r="H43" s="307"/>
      <c r="I43" s="11"/>
    </row>
    <row r="44" spans="1:10" ht="18" customHeight="1" x14ac:dyDescent="0.15">
      <c r="A44" s="149"/>
      <c r="B44" s="16"/>
      <c r="C44" s="154" t="s">
        <v>140</v>
      </c>
      <c r="D44" s="155"/>
      <c r="E44" s="155" t="s">
        <v>90</v>
      </c>
      <c r="F44" s="155"/>
      <c r="G44" s="155"/>
      <c r="H44" s="156"/>
      <c r="I44" s="11"/>
    </row>
    <row r="45" spans="1:10" ht="18" customHeight="1" x14ac:dyDescent="0.15">
      <c r="A45" s="16"/>
      <c r="B45" s="16"/>
      <c r="C45" s="154" t="s">
        <v>141</v>
      </c>
      <c r="D45" s="306" t="s">
        <v>142</v>
      </c>
      <c r="E45" s="306"/>
      <c r="F45" s="306"/>
      <c r="G45" s="306" t="s">
        <v>143</v>
      </c>
      <c r="H45" s="307"/>
      <c r="I45" s="11"/>
    </row>
    <row r="46" spans="1:10" ht="18" customHeight="1" x14ac:dyDescent="0.15">
      <c r="A46" s="16"/>
      <c r="B46" s="16"/>
      <c r="C46" s="154" t="s">
        <v>144</v>
      </c>
      <c r="D46" s="306" t="s">
        <v>142</v>
      </c>
      <c r="E46" s="306"/>
      <c r="F46" s="306"/>
      <c r="G46" s="306" t="s">
        <v>145</v>
      </c>
      <c r="H46" s="307"/>
      <c r="I46" s="11"/>
    </row>
    <row r="47" spans="1:10" ht="18" customHeight="1" x14ac:dyDescent="0.15">
      <c r="A47" s="16"/>
      <c r="B47" s="16"/>
      <c r="C47" s="154" t="s">
        <v>146</v>
      </c>
      <c r="D47" s="306" t="s">
        <v>142</v>
      </c>
      <c r="E47" s="306"/>
      <c r="F47" s="306"/>
      <c r="G47" s="306" t="s">
        <v>148</v>
      </c>
      <c r="H47" s="307"/>
      <c r="I47" s="11"/>
    </row>
    <row r="48" spans="1:10" ht="18" customHeight="1" x14ac:dyDescent="0.15">
      <c r="A48" s="16"/>
      <c r="B48" s="16"/>
      <c r="C48" s="154" t="s">
        <v>147</v>
      </c>
      <c r="D48" s="306" t="s">
        <v>142</v>
      </c>
      <c r="E48" s="306"/>
      <c r="F48" s="306"/>
      <c r="G48" s="306" t="s">
        <v>149</v>
      </c>
      <c r="H48" s="307"/>
      <c r="I48" s="11"/>
    </row>
    <row r="49" spans="1:9" ht="18" customHeight="1" x14ac:dyDescent="0.15">
      <c r="A49" s="16"/>
      <c r="B49" s="16"/>
      <c r="C49" s="154" t="s">
        <v>150</v>
      </c>
      <c r="D49" s="306" t="s">
        <v>142</v>
      </c>
      <c r="E49" s="306"/>
      <c r="F49" s="306"/>
      <c r="G49" s="306" t="s">
        <v>153</v>
      </c>
      <c r="H49" s="307"/>
      <c r="I49" s="11"/>
    </row>
    <row r="50" spans="1:9" ht="18" customHeight="1" x14ac:dyDescent="0.15">
      <c r="A50" s="16"/>
      <c r="B50" s="16"/>
      <c r="C50" s="154" t="s">
        <v>151</v>
      </c>
      <c r="D50" s="306" t="s">
        <v>142</v>
      </c>
      <c r="E50" s="306"/>
      <c r="F50" s="306"/>
      <c r="G50" s="306" t="s">
        <v>154</v>
      </c>
      <c r="H50" s="307"/>
      <c r="I50" s="11"/>
    </row>
    <row r="51" spans="1:9" ht="18" customHeight="1" x14ac:dyDescent="0.15">
      <c r="A51" s="16"/>
      <c r="B51" s="16"/>
      <c r="C51" s="154" t="s">
        <v>152</v>
      </c>
      <c r="D51" s="306" t="s">
        <v>142</v>
      </c>
      <c r="E51" s="306"/>
      <c r="F51" s="306"/>
      <c r="G51" s="306" t="s">
        <v>155</v>
      </c>
      <c r="H51" s="307"/>
      <c r="I51" s="11"/>
    </row>
    <row r="52" spans="1:9" ht="18" customHeight="1" x14ac:dyDescent="0.15">
      <c r="A52" s="16"/>
      <c r="B52" s="16"/>
      <c r="C52" s="154" t="s">
        <v>156</v>
      </c>
      <c r="D52" s="155" t="s">
        <v>34</v>
      </c>
      <c r="E52" s="155" t="s">
        <v>35</v>
      </c>
      <c r="F52" s="155"/>
      <c r="G52" s="306" t="s">
        <v>157</v>
      </c>
      <c r="H52" s="307"/>
      <c r="I52" s="11"/>
    </row>
    <row r="53" spans="1:9" ht="18" customHeight="1" x14ac:dyDescent="0.15">
      <c r="A53" s="16"/>
      <c r="B53" s="16"/>
      <c r="C53" s="154" t="s">
        <v>158</v>
      </c>
      <c r="D53" s="155" t="s">
        <v>34</v>
      </c>
      <c r="E53" s="155" t="s">
        <v>68</v>
      </c>
      <c r="F53" s="151"/>
      <c r="G53" s="306" t="s">
        <v>159</v>
      </c>
      <c r="H53" s="307"/>
      <c r="I53" s="11"/>
    </row>
    <row r="54" spans="1:9" ht="18" customHeight="1" x14ac:dyDescent="0.15">
      <c r="A54" s="14" t="s">
        <v>11</v>
      </c>
      <c r="B54" s="15" t="s">
        <v>4</v>
      </c>
      <c r="C54" s="154" t="s">
        <v>160</v>
      </c>
      <c r="D54" s="155" t="s">
        <v>89</v>
      </c>
      <c r="E54" s="155" t="s">
        <v>35</v>
      </c>
      <c r="F54" s="151"/>
      <c r="G54" s="306" t="s">
        <v>161</v>
      </c>
      <c r="H54" s="307"/>
      <c r="I54" s="11"/>
    </row>
    <row r="55" spans="1:9" ht="18" customHeight="1" x14ac:dyDescent="0.15">
      <c r="A55" s="16"/>
      <c r="B55" s="16"/>
      <c r="C55" s="154" t="s">
        <v>162</v>
      </c>
      <c r="D55" s="168" t="s">
        <v>34</v>
      </c>
      <c r="E55" s="168" t="s">
        <v>35</v>
      </c>
      <c r="F55" s="151"/>
      <c r="G55" s="306" t="s">
        <v>163</v>
      </c>
      <c r="H55" s="307"/>
      <c r="I55" s="11"/>
    </row>
    <row r="56" spans="1:9" ht="18" customHeight="1" x14ac:dyDescent="0.15">
      <c r="A56" s="16"/>
      <c r="B56" s="16"/>
      <c r="C56" s="154" t="s">
        <v>2</v>
      </c>
      <c r="D56" s="155" t="s">
        <v>234</v>
      </c>
      <c r="E56" s="155" t="s">
        <v>30</v>
      </c>
      <c r="F56" s="151"/>
      <c r="G56" s="308" t="s">
        <v>236</v>
      </c>
      <c r="H56" s="309"/>
      <c r="I56" s="11"/>
    </row>
    <row r="57" spans="1:9" ht="18" customHeight="1" x14ac:dyDescent="0.15">
      <c r="A57" s="16"/>
      <c r="B57" s="16"/>
      <c r="C57" s="154" t="s">
        <v>2</v>
      </c>
      <c r="D57" s="155" t="s">
        <v>234</v>
      </c>
      <c r="E57" s="155" t="s">
        <v>235</v>
      </c>
      <c r="F57" s="151"/>
      <c r="G57" s="308" t="s">
        <v>237</v>
      </c>
      <c r="H57" s="309"/>
      <c r="I57" s="11"/>
    </row>
    <row r="58" spans="1:9" ht="18" customHeight="1" x14ac:dyDescent="0.15">
      <c r="C58" s="18"/>
      <c r="D58" s="19"/>
      <c r="E58" s="19"/>
      <c r="F58" s="17"/>
      <c r="G58" s="20"/>
      <c r="H58" s="20"/>
      <c r="I58" s="11"/>
    </row>
    <row r="59" spans="1:9" ht="18" customHeight="1" x14ac:dyDescent="0.15">
      <c r="A59" s="14"/>
      <c r="B59" s="15"/>
      <c r="C59" s="21" t="s">
        <v>6</v>
      </c>
      <c r="D59" s="294" t="s">
        <v>171</v>
      </c>
      <c r="E59" s="282"/>
      <c r="F59" s="282"/>
      <c r="G59" s="295" t="s">
        <v>164</v>
      </c>
      <c r="H59" s="296"/>
      <c r="I59" s="11"/>
    </row>
    <row r="60" spans="1:9" ht="18" customHeight="1" x14ac:dyDescent="0.15">
      <c r="A60" s="14"/>
      <c r="B60" s="15"/>
      <c r="C60" s="111" t="s">
        <v>6</v>
      </c>
      <c r="D60" s="294" t="s">
        <v>172</v>
      </c>
      <c r="E60" s="282"/>
      <c r="F60" s="282"/>
      <c r="G60" s="295" t="s">
        <v>165</v>
      </c>
      <c r="H60" s="296"/>
      <c r="I60" s="11"/>
    </row>
    <row r="61" spans="1:9" ht="18" customHeight="1" x14ac:dyDescent="0.15">
      <c r="A61" s="4"/>
      <c r="B61" s="4"/>
      <c r="C61" s="21" t="s">
        <v>6</v>
      </c>
      <c r="D61" s="294" t="s">
        <v>173</v>
      </c>
      <c r="E61" s="282"/>
      <c r="F61" s="282"/>
      <c r="G61" s="295" t="s">
        <v>166</v>
      </c>
      <c r="H61" s="296"/>
      <c r="I61" s="11"/>
    </row>
    <row r="62" spans="1:9" ht="18" customHeight="1" x14ac:dyDescent="0.15">
      <c r="A62" s="3"/>
      <c r="B62" s="7"/>
      <c r="C62" s="21" t="s">
        <v>6</v>
      </c>
      <c r="D62" s="294" t="s">
        <v>74</v>
      </c>
      <c r="E62" s="282"/>
      <c r="F62" s="282"/>
      <c r="G62" s="295" t="s">
        <v>167</v>
      </c>
      <c r="H62" s="296"/>
      <c r="I62" s="11"/>
    </row>
    <row r="63" spans="1:9" ht="18" customHeight="1" x14ac:dyDescent="0.15">
      <c r="A63" s="4"/>
      <c r="B63" s="16"/>
      <c r="C63" s="21" t="s">
        <v>6</v>
      </c>
      <c r="D63" s="294" t="s">
        <v>75</v>
      </c>
      <c r="E63" s="282"/>
      <c r="F63" s="282"/>
      <c r="G63" s="295" t="s">
        <v>168</v>
      </c>
      <c r="H63" s="296"/>
      <c r="I63" s="11"/>
    </row>
    <row r="64" spans="1:9" ht="18" customHeight="1" x14ac:dyDescent="0.15">
      <c r="A64" s="14"/>
      <c r="B64" s="15"/>
      <c r="C64" s="21" t="s">
        <v>6</v>
      </c>
      <c r="D64" s="294" t="s">
        <v>174</v>
      </c>
      <c r="E64" s="282"/>
      <c r="F64" s="282"/>
      <c r="G64" s="295" t="s">
        <v>169</v>
      </c>
      <c r="H64" s="296"/>
      <c r="I64" s="11"/>
    </row>
    <row r="65" spans="1:12" ht="18" customHeight="1" x14ac:dyDescent="0.15">
      <c r="A65" s="14"/>
      <c r="B65" s="15"/>
      <c r="C65" s="111" t="s">
        <v>6</v>
      </c>
      <c r="D65" s="294" t="s">
        <v>175</v>
      </c>
      <c r="E65" s="282"/>
      <c r="F65" s="282"/>
      <c r="G65" s="295" t="s">
        <v>170</v>
      </c>
      <c r="H65" s="296"/>
      <c r="I65" s="11"/>
    </row>
    <row r="66" spans="1:12" ht="18" customHeight="1" x14ac:dyDescent="0.15">
      <c r="A66" s="4"/>
      <c r="B66" s="16"/>
      <c r="C66" s="22"/>
      <c r="D66" s="20"/>
      <c r="E66" s="20"/>
      <c r="F66" s="20"/>
      <c r="G66" s="19"/>
      <c r="H66" s="19"/>
      <c r="I66" s="11"/>
    </row>
    <row r="67" spans="1:12" ht="18" customHeight="1" x14ac:dyDescent="0.15">
      <c r="A67" s="3" t="s">
        <v>61</v>
      </c>
      <c r="B67" s="2" t="s">
        <v>12</v>
      </c>
      <c r="C67" s="265" t="s">
        <v>7</v>
      </c>
      <c r="D67" s="266" t="s">
        <v>13</v>
      </c>
      <c r="E67" s="267" t="s">
        <v>180</v>
      </c>
      <c r="F67" s="267"/>
      <c r="G67" s="288"/>
      <c r="H67" s="289"/>
    </row>
    <row r="68" spans="1:12" ht="18" customHeight="1" x14ac:dyDescent="0.15">
      <c r="A68" s="4"/>
      <c r="B68" s="16"/>
      <c r="C68" s="265" t="s">
        <v>7</v>
      </c>
      <c r="D68" s="266" t="s">
        <v>181</v>
      </c>
      <c r="E68" s="268" t="s">
        <v>161</v>
      </c>
      <c r="F68" s="292" t="s">
        <v>242</v>
      </c>
      <c r="G68" s="292"/>
      <c r="H68" s="293"/>
      <c r="L68" s="6"/>
    </row>
    <row r="69" spans="1:12" ht="18" customHeight="1" x14ac:dyDescent="0.15">
      <c r="A69" s="4"/>
      <c r="B69" s="16"/>
      <c r="C69" s="269" t="s">
        <v>8</v>
      </c>
      <c r="D69" s="270"/>
      <c r="E69" s="271"/>
      <c r="F69" s="271"/>
      <c r="G69" s="297" t="s">
        <v>182</v>
      </c>
      <c r="H69" s="298"/>
    </row>
    <row r="70" spans="1:12" ht="18" customHeight="1" x14ac:dyDescent="0.15">
      <c r="A70" s="4"/>
      <c r="B70" s="16"/>
      <c r="C70" s="299" t="s">
        <v>14</v>
      </c>
      <c r="D70" s="300"/>
      <c r="E70" s="271"/>
      <c r="F70" s="271"/>
      <c r="G70" s="297" t="s">
        <v>183</v>
      </c>
      <c r="H70" s="298"/>
    </row>
    <row r="71" spans="1:12" ht="18" customHeight="1" x14ac:dyDescent="0.15">
      <c r="C71" s="299" t="s">
        <v>15</v>
      </c>
      <c r="D71" s="300"/>
      <c r="E71" s="271"/>
      <c r="F71" s="271"/>
      <c r="G71" s="297" t="s">
        <v>184</v>
      </c>
      <c r="H71" s="298"/>
    </row>
    <row r="72" spans="1:12" ht="18" customHeight="1" x14ac:dyDescent="0.15">
      <c r="C72" s="24" t="s">
        <v>9</v>
      </c>
      <c r="D72" s="286"/>
      <c r="E72" s="286"/>
      <c r="F72" s="286"/>
      <c r="G72" s="280" t="s">
        <v>185</v>
      </c>
      <c r="H72" s="281"/>
    </row>
    <row r="73" spans="1:12" ht="18" customHeight="1" x14ac:dyDescent="0.15">
      <c r="B73" s="6"/>
      <c r="C73" s="290" t="s">
        <v>20</v>
      </c>
      <c r="D73" s="25" t="s">
        <v>16</v>
      </c>
      <c r="E73" s="284" t="s">
        <v>86</v>
      </c>
      <c r="F73" s="284"/>
      <c r="G73" s="284"/>
      <c r="H73" s="285"/>
    </row>
    <row r="74" spans="1:12" ht="18" customHeight="1" x14ac:dyDescent="0.15">
      <c r="A74" s="5"/>
      <c r="C74" s="290"/>
      <c r="D74" s="23" t="s">
        <v>17</v>
      </c>
      <c r="E74" s="282" t="s">
        <v>186</v>
      </c>
      <c r="F74" s="282"/>
      <c r="G74" s="282"/>
      <c r="H74" s="283"/>
    </row>
    <row r="75" spans="1:12" ht="18" customHeight="1" x14ac:dyDescent="0.15">
      <c r="A75" s="9"/>
      <c r="C75" s="291"/>
      <c r="D75" s="23" t="s">
        <v>18</v>
      </c>
      <c r="E75" s="284" t="s">
        <v>187</v>
      </c>
      <c r="F75" s="284"/>
      <c r="G75" s="284"/>
      <c r="H75" s="285"/>
    </row>
    <row r="76" spans="1:12" ht="18" customHeight="1" x14ac:dyDescent="0.15">
      <c r="B76" s="6"/>
      <c r="C76" s="287" t="s">
        <v>31</v>
      </c>
      <c r="D76" s="25" t="s">
        <v>16</v>
      </c>
      <c r="E76" s="284" t="s">
        <v>32</v>
      </c>
      <c r="F76" s="284"/>
      <c r="G76" s="284"/>
      <c r="H76" s="285"/>
    </row>
    <row r="77" spans="1:12" ht="18" customHeight="1" x14ac:dyDescent="0.15">
      <c r="A77" s="5"/>
      <c r="C77" s="287"/>
      <c r="D77" s="23" t="s">
        <v>17</v>
      </c>
      <c r="E77" s="282" t="s">
        <v>188</v>
      </c>
      <c r="F77" s="282"/>
      <c r="G77" s="282"/>
      <c r="H77" s="283"/>
    </row>
    <row r="78" spans="1:12" ht="18" customHeight="1" x14ac:dyDescent="0.15">
      <c r="A78" s="5"/>
      <c r="C78" s="287"/>
      <c r="D78" s="23" t="s">
        <v>18</v>
      </c>
      <c r="E78" s="284" t="s">
        <v>88</v>
      </c>
      <c r="F78" s="284"/>
      <c r="G78" s="284"/>
      <c r="H78" s="285"/>
    </row>
    <row r="79" spans="1:12" ht="18" customHeight="1" x14ac:dyDescent="0.15">
      <c r="C79" s="26"/>
      <c r="D79" s="19"/>
      <c r="E79" s="19"/>
      <c r="F79" s="279"/>
      <c r="G79" s="279"/>
      <c r="H79" s="279"/>
    </row>
    <row r="80" spans="1:12" ht="18" customHeight="1" x14ac:dyDescent="0.15">
      <c r="A80" s="3"/>
      <c r="B80" s="2"/>
      <c r="C80" s="2"/>
      <c r="D80" s="2"/>
      <c r="E80" s="2"/>
      <c r="F80" s="2"/>
      <c r="G80" s="2"/>
      <c r="H80" s="2"/>
    </row>
    <row r="81" spans="1:8" ht="18" customHeight="1" x14ac:dyDescent="0.15">
      <c r="A81" s="3"/>
      <c r="B81" s="2" t="s">
        <v>19</v>
      </c>
      <c r="C81" s="2"/>
      <c r="D81" s="2"/>
      <c r="E81" s="2"/>
      <c r="F81" s="2"/>
      <c r="G81" s="2"/>
      <c r="H81" s="2"/>
    </row>
    <row r="82" spans="1:8" ht="18" customHeight="1" x14ac:dyDescent="0.15">
      <c r="A82" s="5"/>
      <c r="B82" s="2"/>
      <c r="C82" s="2"/>
      <c r="D82" s="2"/>
      <c r="E82" s="2"/>
      <c r="F82" s="2"/>
      <c r="G82" s="2"/>
      <c r="H82" s="2"/>
    </row>
    <row r="83" spans="1:8" ht="18" customHeight="1" x14ac:dyDescent="0.15">
      <c r="C83" s="2"/>
      <c r="D83" s="2"/>
      <c r="E83" s="2"/>
      <c r="F83" s="2"/>
      <c r="G83" s="2"/>
      <c r="H83" s="2"/>
    </row>
    <row r="84" spans="1:8" ht="18" customHeight="1" x14ac:dyDescent="0.15">
      <c r="C84" s="2"/>
      <c r="D84" s="2"/>
      <c r="E84" s="2"/>
      <c r="F84" s="2"/>
      <c r="G84" s="2"/>
      <c r="H84" s="2"/>
    </row>
    <row r="85" spans="1:8" ht="18" customHeight="1" x14ac:dyDescent="0.15">
      <c r="B85" s="2"/>
      <c r="C85" s="2"/>
      <c r="D85" s="2"/>
      <c r="E85" s="2"/>
      <c r="F85" s="2"/>
      <c r="G85" s="2"/>
      <c r="H85" s="2"/>
    </row>
    <row r="86" spans="1:8" ht="18" customHeight="1" x14ac:dyDescent="0.15">
      <c r="C86" s="2"/>
      <c r="D86" s="2"/>
      <c r="E86" s="2"/>
      <c r="F86" s="2"/>
      <c r="G86" s="2"/>
      <c r="H86" s="2"/>
    </row>
    <row r="87" spans="1:8" ht="18" customHeight="1" x14ac:dyDescent="0.15">
      <c r="B87" s="2"/>
      <c r="C87" s="2"/>
      <c r="D87" s="2"/>
      <c r="E87" s="2"/>
      <c r="F87" s="2"/>
      <c r="G87" s="2"/>
      <c r="H87" s="2"/>
    </row>
    <row r="88" spans="1:8" ht="18" customHeight="1" x14ac:dyDescent="0.15">
      <c r="A88" s="12"/>
      <c r="C88" s="2"/>
      <c r="D88" s="2"/>
      <c r="E88" s="2"/>
      <c r="F88" s="2"/>
      <c r="G88" s="2"/>
      <c r="H88" s="2"/>
    </row>
    <row r="89" spans="1:8" ht="18" customHeight="1" x14ac:dyDescent="0.15">
      <c r="A89" s="12"/>
      <c r="B89" s="2"/>
      <c r="C89" s="2"/>
      <c r="D89" s="2"/>
      <c r="E89" s="2"/>
      <c r="F89" s="2"/>
      <c r="G89" s="2"/>
      <c r="H89" s="2"/>
    </row>
    <row r="90" spans="1:8" ht="18" customHeight="1" x14ac:dyDescent="0.15">
      <c r="B90" s="2"/>
      <c r="C90" s="2"/>
      <c r="D90" s="2"/>
      <c r="E90" s="2"/>
      <c r="F90" s="2"/>
      <c r="G90" s="2"/>
      <c r="H90" s="2"/>
    </row>
    <row r="91" spans="1:8" ht="18" customHeight="1" x14ac:dyDescent="0.15">
      <c r="B91" s="2"/>
      <c r="C91" s="2"/>
      <c r="D91" s="2"/>
      <c r="E91" s="2"/>
      <c r="F91" s="2"/>
      <c r="G91" s="2"/>
      <c r="H91" s="2"/>
    </row>
    <row r="92" spans="1:8" ht="18" customHeight="1" x14ac:dyDescent="0.15">
      <c r="B92" s="2"/>
      <c r="C92" s="2"/>
      <c r="D92" s="2"/>
      <c r="E92" s="2"/>
      <c r="F92" s="2"/>
      <c r="G92" s="2"/>
    </row>
    <row r="93" spans="1:8" ht="18" customHeight="1" x14ac:dyDescent="0.15">
      <c r="B93" s="2"/>
    </row>
    <row r="94" spans="1:8" ht="18" customHeight="1" x14ac:dyDescent="0.15">
      <c r="B94" s="2"/>
    </row>
    <row r="95" spans="1:8" ht="18" customHeight="1" x14ac:dyDescent="0.15">
      <c r="B95" s="2"/>
    </row>
    <row r="96" spans="1:8" ht="18" customHeight="1" x14ac:dyDescent="0.15">
      <c r="B96" s="2"/>
    </row>
    <row r="97" spans="2:2" ht="18" customHeight="1" x14ac:dyDescent="0.15">
      <c r="B97" s="2"/>
    </row>
    <row r="98" spans="2:2" ht="18" customHeight="1" x14ac:dyDescent="0.15">
      <c r="B98" s="2"/>
    </row>
    <row r="99" spans="2:2" ht="18" customHeight="1" x14ac:dyDescent="0.15">
      <c r="B99" s="2"/>
    </row>
    <row r="100" spans="2:2" ht="18" customHeight="1" x14ac:dyDescent="0.15">
      <c r="B100" s="2"/>
    </row>
    <row r="101" spans="2:2" ht="18" customHeight="1" x14ac:dyDescent="0.15">
      <c r="B101" s="2"/>
    </row>
    <row r="102" spans="2:2" ht="18" customHeight="1" x14ac:dyDescent="0.15">
      <c r="B102" s="2"/>
    </row>
    <row r="103" spans="2:2" ht="18" customHeight="1" x14ac:dyDescent="0.15">
      <c r="B103" s="2"/>
    </row>
    <row r="104" spans="2:2" ht="18" customHeight="1" x14ac:dyDescent="0.15">
      <c r="B104" s="2"/>
    </row>
    <row r="105" spans="2:2" ht="18" customHeight="1" x14ac:dyDescent="0.15">
      <c r="B105" s="2"/>
    </row>
    <row r="106" spans="2:2" ht="18" customHeight="1" x14ac:dyDescent="0.15">
      <c r="B106" s="2"/>
    </row>
  </sheetData>
  <mergeCells count="110">
    <mergeCell ref="E27:G27"/>
    <mergeCell ref="C28:D28"/>
    <mergeCell ref="E35:G35"/>
    <mergeCell ref="E36:G36"/>
    <mergeCell ref="E13:F13"/>
    <mergeCell ref="E14:F14"/>
    <mergeCell ref="G12:H12"/>
    <mergeCell ref="E12:F12"/>
    <mergeCell ref="C12:D12"/>
    <mergeCell ref="D49:F49"/>
    <mergeCell ref="G49:H49"/>
    <mergeCell ref="G38:H38"/>
    <mergeCell ref="D39:F39"/>
    <mergeCell ref="E31:G31"/>
    <mergeCell ref="G48:H48"/>
    <mergeCell ref="G40:H40"/>
    <mergeCell ref="G39:H39"/>
    <mergeCell ref="D47:F47"/>
    <mergeCell ref="D48:F48"/>
    <mergeCell ref="G47:H47"/>
    <mergeCell ref="E22:G22"/>
    <mergeCell ref="C23:C25"/>
    <mergeCell ref="E23:G23"/>
    <mergeCell ref="E24:G24"/>
    <mergeCell ref="E25:G25"/>
    <mergeCell ref="C27:D27"/>
    <mergeCell ref="D65:F65"/>
    <mergeCell ref="G65:H65"/>
    <mergeCell ref="A1:I1"/>
    <mergeCell ref="D42:F42"/>
    <mergeCell ref="D43:F43"/>
    <mergeCell ref="D45:F45"/>
    <mergeCell ref="G45:H45"/>
    <mergeCell ref="D46:F46"/>
    <mergeCell ref="G46:H46"/>
    <mergeCell ref="B4:I4"/>
    <mergeCell ref="C11:D11"/>
    <mergeCell ref="C13:D13"/>
    <mergeCell ref="C14:D14"/>
    <mergeCell ref="G13:H13"/>
    <mergeCell ref="G14:H14"/>
    <mergeCell ref="E15:F15"/>
    <mergeCell ref="G11:H11"/>
    <mergeCell ref="E11:F11"/>
    <mergeCell ref="C16:D16"/>
    <mergeCell ref="E16:F16"/>
    <mergeCell ref="G16:H16"/>
    <mergeCell ref="C17:D17"/>
    <mergeCell ref="E17:F17"/>
    <mergeCell ref="G17:H17"/>
    <mergeCell ref="D40:F40"/>
    <mergeCell ref="E34:G34"/>
    <mergeCell ref="C71:D71"/>
    <mergeCell ref="D64:F64"/>
    <mergeCell ref="G15:H15"/>
    <mergeCell ref="G57:H57"/>
    <mergeCell ref="C15:D15"/>
    <mergeCell ref="G54:H54"/>
    <mergeCell ref="G50:H50"/>
    <mergeCell ref="D51:F51"/>
    <mergeCell ref="G51:H51"/>
    <mergeCell ref="G55:H55"/>
    <mergeCell ref="G53:H53"/>
    <mergeCell ref="E38:F38"/>
    <mergeCell ref="E32:G32"/>
    <mergeCell ref="C33:C36"/>
    <mergeCell ref="E33:G33"/>
    <mergeCell ref="C20:D20"/>
    <mergeCell ref="E20:F20"/>
    <mergeCell ref="G20:H20"/>
    <mergeCell ref="C18:D18"/>
    <mergeCell ref="E18:F18"/>
    <mergeCell ref="G18:H18"/>
    <mergeCell ref="G63:H63"/>
    <mergeCell ref="G61:H61"/>
    <mergeCell ref="D62:F62"/>
    <mergeCell ref="D63:F63"/>
    <mergeCell ref="G41:H41"/>
    <mergeCell ref="G42:H42"/>
    <mergeCell ref="G43:H43"/>
    <mergeCell ref="G52:H52"/>
    <mergeCell ref="D60:F60"/>
    <mergeCell ref="G60:H60"/>
    <mergeCell ref="G56:H56"/>
    <mergeCell ref="G62:H62"/>
    <mergeCell ref="D50:F50"/>
    <mergeCell ref="E28:G28"/>
    <mergeCell ref="F79:H79"/>
    <mergeCell ref="G72:H72"/>
    <mergeCell ref="E74:H74"/>
    <mergeCell ref="E73:H73"/>
    <mergeCell ref="E75:H75"/>
    <mergeCell ref="D72:F72"/>
    <mergeCell ref="E78:H78"/>
    <mergeCell ref="C76:C78"/>
    <mergeCell ref="G67:H67"/>
    <mergeCell ref="C73:C75"/>
    <mergeCell ref="E76:H76"/>
    <mergeCell ref="E77:H77"/>
    <mergeCell ref="F68:H68"/>
    <mergeCell ref="D59:F59"/>
    <mergeCell ref="G59:H59"/>
    <mergeCell ref="G69:H69"/>
    <mergeCell ref="G70:H70"/>
    <mergeCell ref="G71:H71"/>
    <mergeCell ref="C70:D70"/>
    <mergeCell ref="E29:G29"/>
    <mergeCell ref="C31:D31"/>
    <mergeCell ref="G64:H64"/>
    <mergeCell ref="D61:F61"/>
  </mergeCells>
  <phoneticPr fontId="1"/>
  <printOptions horizontalCentered="1"/>
  <pageMargins left="0.59055118110236227" right="0.59055118110236227" top="0.74803149606299213" bottom="0.47244094488188981" header="0.31496062992125984" footer="0.31496062992125984"/>
  <pageSetup paperSize="9" scale="84" fitToHeight="2" orientation="portrait" horizontalDpi="4294967295" verticalDpi="0" r:id="rId1"/>
  <rowBreaks count="1" manualBreakCount="1">
    <brk id="55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view="pageBreakPreview" zoomScale="70" zoomScaleNormal="100" zoomScaleSheetLayoutView="70" workbookViewId="0">
      <selection activeCell="F5" sqref="F5"/>
    </sheetView>
  </sheetViews>
  <sheetFormatPr defaultColWidth="8" defaultRowHeight="24.75" customHeight="1" x14ac:dyDescent="0.15"/>
  <cols>
    <col min="1" max="16384" width="8" style="106"/>
  </cols>
  <sheetData>
    <row r="1" spans="1:22" ht="24.75" customHeight="1" x14ac:dyDescent="0.15">
      <c r="A1" s="273"/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105"/>
      <c r="P1" s="107"/>
      <c r="Q1" s="107"/>
      <c r="R1" s="107"/>
      <c r="S1" s="107"/>
      <c r="T1" s="107"/>
      <c r="U1" s="107"/>
      <c r="V1" s="107"/>
    </row>
    <row r="2" spans="1:22" ht="24.75" customHeight="1" x14ac:dyDescent="0.15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105"/>
      <c r="N2" s="107" t="s">
        <v>67</v>
      </c>
      <c r="O2" s="107"/>
      <c r="P2" s="107"/>
      <c r="Q2" s="107"/>
      <c r="R2" s="107"/>
      <c r="S2" s="107"/>
      <c r="T2" s="107"/>
      <c r="U2" s="107"/>
      <c r="V2" s="107"/>
    </row>
    <row r="3" spans="1:22" ht="24.75" customHeight="1" x14ac:dyDescent="0.15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105"/>
      <c r="N3" s="109"/>
      <c r="O3" s="109" t="s">
        <v>100</v>
      </c>
      <c r="P3" s="108" t="s">
        <v>94</v>
      </c>
      <c r="Q3" s="108" t="s">
        <v>95</v>
      </c>
      <c r="R3" s="108" t="s">
        <v>96</v>
      </c>
      <c r="S3" s="108" t="s">
        <v>97</v>
      </c>
      <c r="T3" s="109" t="s">
        <v>98</v>
      </c>
      <c r="U3" s="109" t="s">
        <v>73</v>
      </c>
      <c r="V3" s="138" t="s">
        <v>99</v>
      </c>
    </row>
    <row r="4" spans="1:22" ht="24.75" customHeight="1" x14ac:dyDescent="0.15">
      <c r="A4" s="273"/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105"/>
      <c r="N4" s="110" t="s">
        <v>70</v>
      </c>
      <c r="O4" s="110">
        <v>78.3</v>
      </c>
      <c r="P4" s="108">
        <v>78.7</v>
      </c>
      <c r="Q4" s="108">
        <v>79.400000000000006</v>
      </c>
      <c r="R4" s="108">
        <v>79.8</v>
      </c>
      <c r="S4" s="164">
        <v>80</v>
      </c>
      <c r="T4" s="109">
        <v>80.599999999999994</v>
      </c>
      <c r="U4" s="109"/>
      <c r="V4" s="138"/>
    </row>
    <row r="5" spans="1:22" ht="24.75" customHeight="1" x14ac:dyDescent="0.15">
      <c r="A5" s="273"/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105"/>
      <c r="N5" s="110" t="s">
        <v>91</v>
      </c>
      <c r="O5" s="110">
        <v>80.3</v>
      </c>
      <c r="P5" s="108">
        <v>81.2</v>
      </c>
      <c r="Q5" s="108">
        <v>81.5</v>
      </c>
      <c r="R5" s="108">
        <v>81.099999999999994</v>
      </c>
      <c r="S5" s="108">
        <v>81.7</v>
      </c>
      <c r="T5" s="109">
        <v>81.2</v>
      </c>
      <c r="U5" s="109"/>
      <c r="V5" s="138"/>
    </row>
    <row r="6" spans="1:22" ht="24.75" customHeight="1" x14ac:dyDescent="0.15">
      <c r="A6" s="273"/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105"/>
      <c r="N6" s="110" t="s">
        <v>71</v>
      </c>
      <c r="O6" s="110">
        <v>81.7</v>
      </c>
      <c r="P6" s="108">
        <v>82.3</v>
      </c>
      <c r="Q6" s="108">
        <v>81.099999999999994</v>
      </c>
      <c r="R6" s="108">
        <v>80.8</v>
      </c>
      <c r="S6" s="108">
        <v>82.5</v>
      </c>
      <c r="T6" s="109">
        <v>82.2</v>
      </c>
      <c r="U6" s="109"/>
      <c r="V6" s="138"/>
    </row>
    <row r="7" spans="1:22" ht="24.75" customHeight="1" x14ac:dyDescent="0.15">
      <c r="A7" s="273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105"/>
      <c r="N7" s="110" t="s">
        <v>92</v>
      </c>
      <c r="O7" s="110">
        <v>75.5</v>
      </c>
      <c r="P7" s="108">
        <v>74.2</v>
      </c>
      <c r="Q7" s="108">
        <v>75.8</v>
      </c>
      <c r="R7" s="164">
        <v>77</v>
      </c>
      <c r="S7" s="108">
        <v>78.8</v>
      </c>
      <c r="T7" s="109">
        <v>78.3</v>
      </c>
      <c r="U7" s="109"/>
      <c r="V7" s="138"/>
    </row>
    <row r="8" spans="1:22" ht="24.75" customHeight="1" x14ac:dyDescent="0.1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105"/>
      <c r="N8" s="110" t="s">
        <v>72</v>
      </c>
      <c r="O8" s="110">
        <v>80.2</v>
      </c>
      <c r="P8" s="108">
        <v>78.5</v>
      </c>
      <c r="Q8" s="108">
        <v>78.900000000000006</v>
      </c>
      <c r="R8" s="108">
        <v>79.2</v>
      </c>
      <c r="S8" s="108">
        <v>79.8</v>
      </c>
      <c r="T8" s="109">
        <v>79.599999999999994</v>
      </c>
      <c r="U8" s="109"/>
      <c r="V8" s="138"/>
    </row>
    <row r="9" spans="1:22" ht="24.75" customHeight="1" x14ac:dyDescent="0.15">
      <c r="A9" s="273"/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105"/>
      <c r="N9" s="110" t="s">
        <v>69</v>
      </c>
      <c r="O9" s="110">
        <v>72.400000000000006</v>
      </c>
      <c r="P9" s="164">
        <v>73</v>
      </c>
      <c r="Q9" s="108">
        <v>74.5</v>
      </c>
      <c r="R9" s="108">
        <v>76.400000000000006</v>
      </c>
      <c r="S9" s="164">
        <v>76</v>
      </c>
      <c r="T9" s="109">
        <v>74.599999999999994</v>
      </c>
      <c r="U9" s="109"/>
      <c r="V9" s="138"/>
    </row>
    <row r="10" spans="1:22" ht="24.75" customHeight="1" x14ac:dyDescent="0.15">
      <c r="A10" s="273"/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105"/>
      <c r="N10" s="138" t="s">
        <v>93</v>
      </c>
      <c r="O10" s="167">
        <v>78</v>
      </c>
      <c r="P10" s="163">
        <v>76.8</v>
      </c>
      <c r="Q10" s="163">
        <v>77.900000000000006</v>
      </c>
      <c r="R10" s="163">
        <v>78.2</v>
      </c>
      <c r="S10" s="163">
        <v>79.2</v>
      </c>
      <c r="T10" s="163">
        <v>77.7</v>
      </c>
      <c r="U10" s="138"/>
      <c r="V10" s="138"/>
    </row>
    <row r="11" spans="1:22" ht="24.75" customHeight="1" x14ac:dyDescent="0.15">
      <c r="A11" s="273"/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105"/>
      <c r="N11" s="175"/>
      <c r="O11" s="175"/>
      <c r="P11" s="175"/>
      <c r="Q11" s="175"/>
      <c r="R11" s="175"/>
      <c r="S11" s="175"/>
      <c r="T11" s="175"/>
      <c r="U11" s="175"/>
      <c r="V11" s="175"/>
    </row>
    <row r="12" spans="1:22" ht="24.75" customHeight="1" x14ac:dyDescent="0.15">
      <c r="A12" s="273"/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105"/>
      <c r="N12" s="175"/>
      <c r="O12" s="175"/>
      <c r="P12" s="175"/>
      <c r="Q12" s="175"/>
      <c r="R12" s="175"/>
      <c r="S12" s="175"/>
      <c r="T12" s="175"/>
      <c r="U12" s="175"/>
      <c r="V12" s="175"/>
    </row>
    <row r="13" spans="1:22" ht="24.75" customHeight="1" x14ac:dyDescent="0.15">
      <c r="A13" s="273"/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</row>
    <row r="14" spans="1:22" ht="24.75" customHeight="1" x14ac:dyDescent="0.15">
      <c r="A14" s="27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</row>
    <row r="15" spans="1:22" ht="24.75" customHeight="1" x14ac:dyDescent="0.15">
      <c r="A15" s="274"/>
      <c r="B15" s="274"/>
      <c r="C15" s="274"/>
      <c r="D15" s="274"/>
      <c r="E15" s="274"/>
      <c r="F15" s="274"/>
      <c r="G15" s="274"/>
      <c r="H15" s="274"/>
      <c r="I15" s="274"/>
      <c r="J15" s="274"/>
      <c r="K15" s="274"/>
      <c r="L15" s="273"/>
    </row>
    <row r="16" spans="1:22" ht="24.75" customHeight="1" x14ac:dyDescent="0.15">
      <c r="A16" s="274"/>
      <c r="B16" s="274"/>
      <c r="C16" s="274"/>
      <c r="D16" s="275"/>
      <c r="E16" s="275"/>
      <c r="F16" s="275"/>
      <c r="G16" s="275"/>
      <c r="H16" s="274"/>
      <c r="I16" s="274"/>
      <c r="J16" s="274"/>
      <c r="K16" s="274"/>
      <c r="L16" s="273"/>
    </row>
    <row r="17" spans="1:12" ht="24.75" customHeight="1" x14ac:dyDescent="0.15">
      <c r="A17" s="274"/>
      <c r="B17" s="276"/>
      <c r="C17" s="276"/>
      <c r="D17" s="275"/>
      <c r="E17" s="275"/>
      <c r="F17" s="275"/>
      <c r="G17" s="275"/>
      <c r="H17" s="274"/>
      <c r="I17" s="274"/>
      <c r="J17" s="274"/>
      <c r="K17" s="274"/>
      <c r="L17" s="273"/>
    </row>
    <row r="18" spans="1:12" ht="24.75" customHeight="1" x14ac:dyDescent="0.15">
      <c r="A18" s="274"/>
      <c r="B18" s="276"/>
      <c r="C18" s="276"/>
      <c r="D18" s="275"/>
      <c r="E18" s="275"/>
      <c r="F18" s="275"/>
      <c r="G18" s="275"/>
      <c r="H18" s="274"/>
      <c r="I18" s="274"/>
      <c r="J18" s="274"/>
      <c r="K18" s="274"/>
      <c r="L18" s="273"/>
    </row>
    <row r="19" spans="1:12" ht="24.75" customHeight="1" x14ac:dyDescent="0.15">
      <c r="A19" s="274"/>
      <c r="B19" s="276"/>
      <c r="C19" s="276"/>
      <c r="D19" s="275"/>
      <c r="E19" s="275"/>
      <c r="F19" s="275"/>
      <c r="G19" s="275"/>
      <c r="H19" s="274"/>
      <c r="I19" s="274"/>
      <c r="J19" s="274"/>
      <c r="K19" s="274"/>
      <c r="L19" s="273"/>
    </row>
    <row r="20" spans="1:12" ht="24.75" customHeight="1" x14ac:dyDescent="0.15">
      <c r="A20" s="274"/>
      <c r="B20" s="276"/>
      <c r="C20" s="276"/>
      <c r="D20" s="275"/>
      <c r="E20" s="275"/>
      <c r="F20" s="275"/>
      <c r="G20" s="275"/>
      <c r="H20" s="274"/>
      <c r="I20" s="274"/>
      <c r="J20" s="274"/>
      <c r="K20" s="274"/>
      <c r="L20" s="273"/>
    </row>
    <row r="21" spans="1:12" ht="24.75" customHeight="1" x14ac:dyDescent="0.15">
      <c r="A21" s="274"/>
      <c r="B21" s="276"/>
      <c r="C21" s="276"/>
      <c r="D21" s="275"/>
      <c r="E21" s="275"/>
      <c r="F21" s="275"/>
      <c r="G21" s="275"/>
      <c r="H21" s="274"/>
      <c r="I21" s="274"/>
      <c r="J21" s="274"/>
      <c r="K21" s="274"/>
      <c r="L21" s="273"/>
    </row>
    <row r="22" spans="1:12" ht="24.75" customHeight="1" x14ac:dyDescent="0.15">
      <c r="A22" s="274"/>
      <c r="B22" s="276"/>
      <c r="C22" s="276"/>
      <c r="D22" s="275"/>
      <c r="E22" s="275"/>
      <c r="F22" s="275"/>
      <c r="G22" s="275"/>
      <c r="H22" s="274"/>
      <c r="I22" s="274"/>
      <c r="J22" s="274"/>
      <c r="K22" s="274"/>
      <c r="L22" s="273"/>
    </row>
    <row r="23" spans="1:12" ht="24.75" customHeight="1" x14ac:dyDescent="0.15">
      <c r="A23" s="274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3"/>
    </row>
    <row r="24" spans="1:12" ht="24.75" customHeight="1" x14ac:dyDescent="0.15">
      <c r="A24" s="274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3"/>
    </row>
    <row r="25" spans="1:12" ht="24.75" customHeight="1" x14ac:dyDescent="0.15">
      <c r="A25" s="273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</row>
    <row r="26" spans="1:12" ht="24.75" customHeight="1" x14ac:dyDescent="0.15">
      <c r="A26" s="273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</row>
    <row r="27" spans="1:12" ht="24.75" customHeight="1" x14ac:dyDescent="0.15">
      <c r="A27" s="273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</row>
    <row r="28" spans="1:12" ht="24.75" customHeight="1" x14ac:dyDescent="0.15">
      <c r="A28" s="273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</row>
    <row r="29" spans="1:12" ht="24.75" customHeight="1" x14ac:dyDescent="0.15">
      <c r="A29" s="273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</row>
    <row r="30" spans="1:12" ht="24.75" customHeight="1" x14ac:dyDescent="0.15">
      <c r="A30" s="273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</row>
    <row r="31" spans="1:12" ht="24.75" customHeight="1" x14ac:dyDescent="0.15">
      <c r="A31" s="273"/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</row>
    <row r="32" spans="1:12" ht="24.75" customHeight="1" x14ac:dyDescent="0.15">
      <c r="A32" s="273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</row>
    <row r="33" spans="1:12" ht="24.75" customHeight="1" x14ac:dyDescent="0.15">
      <c r="A33" s="273"/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</row>
    <row r="34" spans="1:12" ht="24.75" customHeight="1" x14ac:dyDescent="0.15">
      <c r="A34" s="273"/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</row>
    <row r="35" spans="1:12" ht="24.75" customHeight="1" x14ac:dyDescent="0.15">
      <c r="A35" s="273"/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</row>
    <row r="36" spans="1:12" ht="24.75" customHeight="1" x14ac:dyDescent="0.15">
      <c r="A36" s="273"/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</row>
    <row r="37" spans="1:12" ht="24.75" customHeight="1" x14ac:dyDescent="0.15">
      <c r="A37" s="273"/>
      <c r="B37" s="273"/>
      <c r="C37" s="273"/>
      <c r="D37" s="273"/>
      <c r="E37" s="273"/>
      <c r="F37" s="273"/>
      <c r="G37" s="273"/>
      <c r="H37" s="273"/>
      <c r="I37" s="273"/>
      <c r="J37" s="273"/>
      <c r="K37" s="273"/>
      <c r="L37" s="273"/>
    </row>
  </sheetData>
  <phoneticPr fontId="1"/>
  <printOptions horizontalCentered="1" verticalCentered="1"/>
  <pageMargins left="0.39370078740157483" right="0.39370078740157483" top="0" bottom="0" header="0.31496062992125984" footer="0.31496062992125984"/>
  <pageSetup paperSize="9" scale="80" orientation="portrait" horizontalDpi="300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showGridLines="0" view="pageBreakPreview" topLeftCell="A16" zoomScale="70" zoomScaleNormal="90" zoomScaleSheetLayoutView="70" workbookViewId="0">
      <selection activeCell="P16" sqref="P16"/>
    </sheetView>
  </sheetViews>
  <sheetFormatPr defaultColWidth="8" defaultRowHeight="24.75" customHeight="1" x14ac:dyDescent="0.15"/>
  <cols>
    <col min="1" max="1" width="8" style="106" customWidth="1"/>
    <col min="2" max="9" width="8" style="106"/>
    <col min="10" max="10" width="8.25" style="106" bestFit="1" customWidth="1"/>
    <col min="11" max="12" width="8" style="106" customWidth="1"/>
    <col min="13" max="16384" width="8" style="106"/>
  </cols>
  <sheetData>
    <row r="1" spans="1:22" ht="24.75" customHeight="1" x14ac:dyDescent="0.15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Q1" s="107"/>
      <c r="R1" s="107"/>
      <c r="S1" s="107"/>
      <c r="T1" s="107"/>
      <c r="U1" s="107"/>
      <c r="V1" s="107"/>
    </row>
    <row r="2" spans="1:22" ht="24.75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7" t="s">
        <v>67</v>
      </c>
      <c r="O2" s="107"/>
      <c r="P2" s="107"/>
      <c r="Q2" s="107"/>
      <c r="R2" s="107"/>
      <c r="S2" s="107"/>
      <c r="T2" s="107"/>
      <c r="U2" s="107"/>
    </row>
    <row r="3" spans="1:22" ht="24.75" customHeight="1" x14ac:dyDescent="0.15">
      <c r="A3" s="105"/>
      <c r="B3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9"/>
      <c r="O3" s="109" t="s">
        <v>100</v>
      </c>
      <c r="P3" s="108" t="s">
        <v>94</v>
      </c>
      <c r="Q3" s="108" t="s">
        <v>95</v>
      </c>
      <c r="R3" s="108" t="s">
        <v>96</v>
      </c>
      <c r="S3" s="108" t="s">
        <v>97</v>
      </c>
      <c r="T3" s="109" t="s">
        <v>98</v>
      </c>
      <c r="U3" s="109" t="s">
        <v>73</v>
      </c>
      <c r="V3" s="138" t="s">
        <v>99</v>
      </c>
    </row>
    <row r="4" spans="1:22" ht="24.75" customHeight="1" x14ac:dyDescent="0.1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10" t="s">
        <v>70</v>
      </c>
      <c r="O4" s="110">
        <v>78.3</v>
      </c>
      <c r="P4" s="108">
        <v>78.7</v>
      </c>
      <c r="Q4" s="108">
        <v>79.400000000000006</v>
      </c>
      <c r="R4" s="108">
        <v>79.8</v>
      </c>
      <c r="S4" s="164">
        <v>80</v>
      </c>
      <c r="T4" s="109">
        <v>80.599999999999994</v>
      </c>
      <c r="U4" s="109"/>
      <c r="V4" s="138"/>
    </row>
    <row r="5" spans="1:22" ht="24.75" customHeight="1" x14ac:dyDescent="0.1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10" t="s">
        <v>91</v>
      </c>
      <c r="O5" s="110">
        <v>80.3</v>
      </c>
      <c r="P5" s="108">
        <v>81.2</v>
      </c>
      <c r="Q5" s="108">
        <v>81.5</v>
      </c>
      <c r="R5" s="108">
        <v>81.099999999999994</v>
      </c>
      <c r="S5" s="108">
        <v>81.7</v>
      </c>
      <c r="T5" s="109">
        <v>81.2</v>
      </c>
      <c r="U5" s="109"/>
      <c r="V5" s="138"/>
    </row>
    <row r="6" spans="1:22" ht="24.75" customHeight="1" x14ac:dyDescent="0.1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10" t="s">
        <v>71</v>
      </c>
      <c r="O6" s="110">
        <v>81.7</v>
      </c>
      <c r="P6" s="108">
        <v>82.3</v>
      </c>
      <c r="Q6" s="108">
        <v>81.099999999999994</v>
      </c>
      <c r="R6" s="108">
        <v>80.8</v>
      </c>
      <c r="S6" s="108">
        <v>82.5</v>
      </c>
      <c r="T6" s="109">
        <v>82.2</v>
      </c>
      <c r="U6" s="109"/>
      <c r="V6" s="138"/>
    </row>
    <row r="7" spans="1:22" ht="24.75" customHeight="1" x14ac:dyDescent="0.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10" t="s">
        <v>92</v>
      </c>
      <c r="O7" s="110">
        <v>75.5</v>
      </c>
      <c r="P7" s="108">
        <v>74.2</v>
      </c>
      <c r="Q7" s="108">
        <v>75.8</v>
      </c>
      <c r="R7" s="164">
        <v>77</v>
      </c>
      <c r="S7" s="108">
        <v>78.8</v>
      </c>
      <c r="T7" s="109">
        <v>78.3</v>
      </c>
      <c r="U7" s="109"/>
      <c r="V7" s="138"/>
    </row>
    <row r="8" spans="1:22" ht="24.75" customHeight="1" x14ac:dyDescent="0.1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10" t="s">
        <v>72</v>
      </c>
      <c r="O8" s="110">
        <v>80.2</v>
      </c>
      <c r="P8" s="108">
        <v>78.5</v>
      </c>
      <c r="Q8" s="108">
        <v>78.900000000000006</v>
      </c>
      <c r="R8" s="108">
        <v>79.2</v>
      </c>
      <c r="S8" s="108">
        <v>79.8</v>
      </c>
      <c r="T8" s="109">
        <v>79.599999999999994</v>
      </c>
      <c r="U8" s="109"/>
      <c r="V8" s="138"/>
    </row>
    <row r="9" spans="1:22" ht="24.75" customHeight="1" x14ac:dyDescent="0.15">
      <c r="A9" s="105"/>
      <c r="B9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10" t="s">
        <v>69</v>
      </c>
      <c r="O9" s="110">
        <v>72.400000000000006</v>
      </c>
      <c r="P9" s="164">
        <v>73</v>
      </c>
      <c r="Q9" s="108">
        <v>74.5</v>
      </c>
      <c r="R9" s="108">
        <v>76.400000000000006</v>
      </c>
      <c r="S9" s="164">
        <v>76</v>
      </c>
      <c r="T9" s="109">
        <v>74.599999999999994</v>
      </c>
      <c r="U9" s="109"/>
      <c r="V9" s="138"/>
    </row>
    <row r="10" spans="1:22" ht="24.75" customHeight="1" x14ac:dyDescent="0.15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38" t="s">
        <v>93</v>
      </c>
      <c r="O10" s="167">
        <v>78</v>
      </c>
      <c r="P10" s="163">
        <v>76.8</v>
      </c>
      <c r="Q10" s="163">
        <v>77.900000000000006</v>
      </c>
      <c r="R10" s="163">
        <v>78.2</v>
      </c>
      <c r="S10" s="163">
        <v>79.2</v>
      </c>
      <c r="T10" s="163">
        <v>77.7</v>
      </c>
      <c r="U10" s="138"/>
      <c r="V10" s="138"/>
    </row>
    <row r="11" spans="1:22" ht="24.75" customHeight="1" x14ac:dyDescent="0.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75"/>
      <c r="O11" s="175"/>
      <c r="P11" s="175"/>
      <c r="Q11" s="175"/>
      <c r="R11" s="175"/>
      <c r="S11" s="175"/>
      <c r="T11" s="175"/>
      <c r="U11" s="175"/>
      <c r="V11" s="176"/>
    </row>
    <row r="12" spans="1:22" ht="24.75" customHeight="1" x14ac:dyDescent="0.15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75"/>
      <c r="O12" s="175"/>
      <c r="P12" s="175"/>
      <c r="Q12" s="175"/>
      <c r="R12" s="175"/>
      <c r="S12" s="175"/>
      <c r="T12" s="175"/>
      <c r="U12" s="175"/>
      <c r="V12" s="174"/>
    </row>
    <row r="13" spans="1:22" ht="24.75" customHeight="1" x14ac:dyDescent="0.1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74"/>
      <c r="O13" s="174"/>
      <c r="P13" s="174"/>
      <c r="Q13" s="174"/>
      <c r="R13" s="174"/>
      <c r="S13" s="174"/>
      <c r="T13" s="174"/>
      <c r="U13" s="174"/>
    </row>
    <row r="14" spans="1:22" ht="24.75" customHeight="1" x14ac:dyDescent="0.15">
      <c r="A14" s="105"/>
      <c r="N14"/>
      <c r="O14"/>
    </row>
    <row r="15" spans="1:22" ht="24.6" customHeight="1" x14ac:dyDescent="0.15">
      <c r="A15" s="105"/>
    </row>
    <row r="16" spans="1:22" ht="24.75" customHeight="1" x14ac:dyDescent="0.15">
      <c r="B16" s="162"/>
      <c r="C16" s="162"/>
      <c r="D16" s="157"/>
      <c r="E16" s="157"/>
      <c r="F16" s="157"/>
      <c r="G16"/>
      <c r="H16" s="158"/>
      <c r="I16" s="158"/>
      <c r="J16" s="158"/>
    </row>
    <row r="17" spans="1:15" ht="24.75" customHeight="1" x14ac:dyDescent="0.15">
      <c r="B17" s="160"/>
      <c r="C17" s="160"/>
      <c r="D17" s="157"/>
      <c r="E17" s="157"/>
      <c r="F17" s="157"/>
      <c r="G17" s="157"/>
      <c r="H17" s="158"/>
      <c r="I17" s="165"/>
      <c r="J17" s="159"/>
    </row>
    <row r="18" spans="1:15" ht="24.75" customHeight="1" x14ac:dyDescent="0.15">
      <c r="B18" s="322"/>
      <c r="C18" s="323"/>
      <c r="D18" s="238" t="s">
        <v>100</v>
      </c>
      <c r="E18" s="228" t="s">
        <v>94</v>
      </c>
      <c r="F18" s="228" t="s">
        <v>95</v>
      </c>
      <c r="G18" s="228" t="s">
        <v>96</v>
      </c>
      <c r="H18" s="228" t="s">
        <v>97</v>
      </c>
      <c r="I18" s="248" t="s">
        <v>98</v>
      </c>
      <c r="J18" s="246" t="s">
        <v>73</v>
      </c>
      <c r="K18" s="229" t="s">
        <v>99</v>
      </c>
    </row>
    <row r="19" spans="1:15" ht="24.75" customHeight="1" x14ac:dyDescent="0.15">
      <c r="B19" s="328" t="s">
        <v>70</v>
      </c>
      <c r="C19" s="329"/>
      <c r="D19" s="239">
        <v>78.3</v>
      </c>
      <c r="E19" s="177">
        <v>78.7</v>
      </c>
      <c r="F19" s="177">
        <v>79.400000000000006</v>
      </c>
      <c r="G19" s="177">
        <v>79.8</v>
      </c>
      <c r="H19" s="178">
        <v>80</v>
      </c>
      <c r="I19" s="249">
        <v>80.599999999999994</v>
      </c>
      <c r="J19" s="179">
        <f>AVERAGE(D19:I19)</f>
        <v>79.466666666666654</v>
      </c>
      <c r="K19" s="230">
        <f>RANK(J19,J19:J25)</f>
        <v>3</v>
      </c>
    </row>
    <row r="20" spans="1:15" ht="24.75" customHeight="1" x14ac:dyDescent="0.15">
      <c r="B20" s="330" t="s">
        <v>91</v>
      </c>
      <c r="C20" s="331"/>
      <c r="D20" s="240">
        <v>80.3</v>
      </c>
      <c r="E20" s="180">
        <v>81.2</v>
      </c>
      <c r="F20" s="180">
        <v>81.5</v>
      </c>
      <c r="G20" s="180">
        <v>81.099999999999994</v>
      </c>
      <c r="H20" s="180">
        <v>81.7</v>
      </c>
      <c r="I20" s="250">
        <v>81.2</v>
      </c>
      <c r="J20" s="181">
        <f t="shared" ref="J20:J25" si="0">AVERAGE(D20:I20)</f>
        <v>81.166666666666671</v>
      </c>
      <c r="K20" s="231">
        <f>RANK(J20,J19:J25)</f>
        <v>2</v>
      </c>
    </row>
    <row r="21" spans="1:15" ht="24.75" customHeight="1" x14ac:dyDescent="0.15">
      <c r="B21" s="332" t="s">
        <v>71</v>
      </c>
      <c r="C21" s="333"/>
      <c r="D21" s="241">
        <v>81.7</v>
      </c>
      <c r="E21" s="187">
        <v>82.3</v>
      </c>
      <c r="F21" s="187">
        <v>81.099999999999994</v>
      </c>
      <c r="G21" s="187">
        <v>80.8</v>
      </c>
      <c r="H21" s="187">
        <v>82.5</v>
      </c>
      <c r="I21" s="251">
        <v>82.2</v>
      </c>
      <c r="J21" s="188">
        <f t="shared" si="0"/>
        <v>81.766666666666666</v>
      </c>
      <c r="K21" s="232">
        <f>RANK(J21,J19:J25)</f>
        <v>1</v>
      </c>
    </row>
    <row r="22" spans="1:15" ht="24.75" customHeight="1" x14ac:dyDescent="0.15">
      <c r="B22" s="334" t="s">
        <v>92</v>
      </c>
      <c r="C22" s="335"/>
      <c r="D22" s="242">
        <v>75.5</v>
      </c>
      <c r="E22" s="182">
        <v>74.2</v>
      </c>
      <c r="F22" s="182">
        <v>75.8</v>
      </c>
      <c r="G22" s="183">
        <v>77</v>
      </c>
      <c r="H22" s="182">
        <v>78.8</v>
      </c>
      <c r="I22" s="252">
        <v>78.3</v>
      </c>
      <c r="J22" s="184">
        <f t="shared" si="0"/>
        <v>76.600000000000009</v>
      </c>
      <c r="K22" s="233">
        <f>RANK(J22,J19:J25)</f>
        <v>6</v>
      </c>
    </row>
    <row r="23" spans="1:15" ht="24.75" customHeight="1" x14ac:dyDescent="0.15">
      <c r="A23" s="105"/>
      <c r="B23" s="336" t="s">
        <v>72</v>
      </c>
      <c r="C23" s="337"/>
      <c r="D23" s="243">
        <v>80.2</v>
      </c>
      <c r="E23" s="185">
        <v>78.5</v>
      </c>
      <c r="F23" s="185">
        <v>78.900000000000006</v>
      </c>
      <c r="G23" s="185">
        <v>79.2</v>
      </c>
      <c r="H23" s="185">
        <v>79.8</v>
      </c>
      <c r="I23" s="253">
        <v>79.599999999999994</v>
      </c>
      <c r="J23" s="186">
        <f t="shared" si="0"/>
        <v>79.366666666666674</v>
      </c>
      <c r="K23" s="234">
        <f>RANK(J23,J19:J25)</f>
        <v>4</v>
      </c>
    </row>
    <row r="24" spans="1:15" ht="24.75" customHeight="1" x14ac:dyDescent="0.15">
      <c r="A24" s="105"/>
      <c r="B24" s="324" t="s">
        <v>69</v>
      </c>
      <c r="C24" s="325"/>
      <c r="D24" s="244">
        <v>72.400000000000006</v>
      </c>
      <c r="E24" s="189">
        <v>73</v>
      </c>
      <c r="F24" s="190">
        <v>74.5</v>
      </c>
      <c r="G24" s="190">
        <v>76.400000000000006</v>
      </c>
      <c r="H24" s="189">
        <v>76</v>
      </c>
      <c r="I24" s="254">
        <v>74.599999999999994</v>
      </c>
      <c r="J24" s="191">
        <f t="shared" si="0"/>
        <v>74.483333333333334</v>
      </c>
      <c r="K24" s="235">
        <f>RANK(J24,J19:J25)</f>
        <v>7</v>
      </c>
    </row>
    <row r="25" spans="1:15" ht="24.75" customHeight="1" x14ac:dyDescent="0.15">
      <c r="A25" s="105"/>
      <c r="B25" s="326" t="s">
        <v>93</v>
      </c>
      <c r="C25" s="327"/>
      <c r="D25" s="245">
        <v>78</v>
      </c>
      <c r="E25" s="236">
        <v>76.8</v>
      </c>
      <c r="F25" s="236">
        <v>77.900000000000006</v>
      </c>
      <c r="G25" s="236">
        <v>78.2</v>
      </c>
      <c r="H25" s="236">
        <v>79.2</v>
      </c>
      <c r="I25" s="255">
        <v>77.7</v>
      </c>
      <c r="J25" s="247">
        <f t="shared" si="0"/>
        <v>77.966666666666669</v>
      </c>
      <c r="K25" s="237">
        <f>RANK(J25,J19:J25)</f>
        <v>5</v>
      </c>
    </row>
    <row r="26" spans="1:15" ht="24.75" customHeight="1" x14ac:dyDescent="0.15">
      <c r="B26" s="175"/>
      <c r="C26" s="175"/>
      <c r="D26" s="175"/>
      <c r="E26" s="175"/>
      <c r="F26" s="175"/>
      <c r="G26" s="175"/>
      <c r="H26" s="175"/>
      <c r="I26" s="175"/>
      <c r="J26" s="175"/>
    </row>
    <row r="27" spans="1:15" ht="24.75" customHeight="1" x14ac:dyDescent="0.15">
      <c r="J27"/>
      <c r="K27"/>
      <c r="L27"/>
    </row>
    <row r="29" spans="1:15" ht="24.75" customHeight="1" x14ac:dyDescent="0.15">
      <c r="J29"/>
    </row>
    <row r="31" spans="1:15" ht="24.75" customHeight="1" x14ac:dyDescent="0.15">
      <c r="O31"/>
    </row>
  </sheetData>
  <mergeCells count="8">
    <mergeCell ref="B18:C18"/>
    <mergeCell ref="B24:C24"/>
    <mergeCell ref="B25:C25"/>
    <mergeCell ref="B19:C19"/>
    <mergeCell ref="B20:C20"/>
    <mergeCell ref="B21:C21"/>
    <mergeCell ref="B22:C22"/>
    <mergeCell ref="B23:C23"/>
  </mergeCells>
  <phoneticPr fontId="1"/>
  <printOptions horizontalCentered="1" verticalCentered="1"/>
  <pageMargins left="0.39370078740157483" right="0.39370078740157483" top="0" bottom="0" header="0.31496062992125984" footer="0.31496062992125984"/>
  <pageSetup paperSize="9" scale="98" orientation="portrait" horizontalDpi="4294967292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5"/>
  <sheetViews>
    <sheetView view="pageBreakPreview" zoomScale="85" zoomScaleNormal="100" zoomScaleSheetLayoutView="85" workbookViewId="0">
      <selection activeCell="M65" sqref="M65"/>
    </sheetView>
  </sheetViews>
  <sheetFormatPr defaultColWidth="9" defaultRowHeight="13.5" x14ac:dyDescent="0.15"/>
  <cols>
    <col min="1" max="1" width="6.25" style="1" customWidth="1"/>
    <col min="2" max="2" width="0" style="1" hidden="1" customWidth="1"/>
    <col min="3" max="3" width="6.75" style="1" customWidth="1"/>
    <col min="4" max="4" width="7.5" style="1" hidden="1" customWidth="1"/>
    <col min="5" max="5" width="5.125" style="1" customWidth="1"/>
    <col min="6" max="6" width="4.75" style="1" customWidth="1"/>
    <col min="7" max="7" width="10.25" style="1" hidden="1" customWidth="1"/>
    <col min="8" max="8" width="8" style="1" customWidth="1"/>
    <col min="9" max="10" width="8.75" style="1" customWidth="1"/>
    <col min="11" max="11" width="6.75" style="1" customWidth="1"/>
    <col min="12" max="12" width="5.125" style="1" customWidth="1"/>
    <col min="13" max="18" width="8.75" style="1" customWidth="1"/>
    <col min="19" max="19" width="5.875" style="1" customWidth="1"/>
    <col min="20" max="20" width="5" style="1" customWidth="1"/>
    <col min="21" max="21" width="6.75" style="102" customWidth="1"/>
    <col min="22" max="16384" width="9" style="1"/>
  </cols>
  <sheetData>
    <row r="1" spans="1:21" ht="27" customHeight="1" thickBot="1" x14ac:dyDescent="0.2">
      <c r="A1" s="416" t="s">
        <v>76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27" t="s">
        <v>39</v>
      </c>
      <c r="O1" s="418"/>
      <c r="P1" s="419"/>
      <c r="Q1" s="419"/>
      <c r="R1" s="419"/>
      <c r="S1" s="419"/>
      <c r="T1" s="419"/>
      <c r="U1" s="420"/>
    </row>
    <row r="2" spans="1:21" s="2" customFormat="1" ht="13.5" customHeight="1" x14ac:dyDescent="0.15">
      <c r="A2" s="348" t="s">
        <v>40</v>
      </c>
      <c r="B2" s="421" t="s">
        <v>41</v>
      </c>
      <c r="C2" s="422"/>
      <c r="D2" s="422"/>
      <c r="E2" s="422"/>
      <c r="F2" s="422"/>
      <c r="G2" s="423"/>
      <c r="H2" s="423"/>
      <c r="I2" s="424"/>
      <c r="J2" s="425" t="s">
        <v>42</v>
      </c>
      <c r="K2" s="426"/>
      <c r="L2" s="427"/>
      <c r="M2" s="421" t="s">
        <v>12</v>
      </c>
      <c r="N2" s="424"/>
      <c r="O2" s="425" t="s">
        <v>1</v>
      </c>
      <c r="P2" s="427"/>
      <c r="Q2" s="425" t="s">
        <v>125</v>
      </c>
      <c r="R2" s="427"/>
      <c r="S2" s="421" t="s">
        <v>43</v>
      </c>
      <c r="T2" s="423"/>
      <c r="U2" s="424"/>
    </row>
    <row r="3" spans="1:21" s="2" customFormat="1" ht="14.25" customHeight="1" thickBot="1" x14ac:dyDescent="0.2">
      <c r="A3" s="350"/>
      <c r="B3" s="28" t="s">
        <v>44</v>
      </c>
      <c r="C3" s="428" t="s">
        <v>45</v>
      </c>
      <c r="D3" s="429"/>
      <c r="E3" s="430"/>
      <c r="F3" s="428" t="s">
        <v>2</v>
      </c>
      <c r="G3" s="429"/>
      <c r="H3" s="430"/>
      <c r="I3" s="29" t="s">
        <v>46</v>
      </c>
      <c r="J3" s="28" t="s">
        <v>47</v>
      </c>
      <c r="K3" s="428" t="s">
        <v>48</v>
      </c>
      <c r="L3" s="431"/>
      <c r="M3" s="28" t="s">
        <v>49</v>
      </c>
      <c r="N3" s="29" t="s">
        <v>50</v>
      </c>
      <c r="O3" s="30" t="s">
        <v>49</v>
      </c>
      <c r="P3" s="29" t="s">
        <v>51</v>
      </c>
      <c r="Q3" s="30" t="s">
        <v>196</v>
      </c>
      <c r="R3" s="29" t="s">
        <v>50</v>
      </c>
      <c r="S3" s="28" t="s">
        <v>52</v>
      </c>
      <c r="T3" s="428" t="s">
        <v>43</v>
      </c>
      <c r="U3" s="431"/>
    </row>
    <row r="4" spans="1:21" s="36" customFormat="1" ht="15" customHeight="1" x14ac:dyDescent="0.15">
      <c r="A4" s="348" t="s">
        <v>10</v>
      </c>
      <c r="B4" s="31"/>
      <c r="C4" s="400"/>
      <c r="D4" s="401"/>
      <c r="E4" s="402"/>
      <c r="F4" s="400"/>
      <c r="G4" s="401"/>
      <c r="H4" s="402"/>
      <c r="I4" s="32"/>
      <c r="J4" s="33"/>
      <c r="K4" s="400"/>
      <c r="L4" s="403"/>
      <c r="M4" s="33"/>
      <c r="N4" s="32"/>
      <c r="O4" s="34" t="s">
        <v>53</v>
      </c>
      <c r="P4" s="32"/>
      <c r="Q4" s="34"/>
      <c r="R4" s="32"/>
      <c r="S4" s="257">
        <v>1</v>
      </c>
      <c r="T4" s="35"/>
      <c r="U4" s="356">
        <f>SUM(T4:T12)</f>
        <v>0</v>
      </c>
    </row>
    <row r="5" spans="1:21" s="36" customFormat="1" ht="15" customHeight="1" x14ac:dyDescent="0.15">
      <c r="A5" s="349"/>
      <c r="B5" s="37"/>
      <c r="C5" s="364"/>
      <c r="D5" s="365"/>
      <c r="E5" s="366"/>
      <c r="F5" s="364"/>
      <c r="G5" s="365"/>
      <c r="H5" s="366"/>
      <c r="I5" s="38"/>
      <c r="J5" s="39"/>
      <c r="K5" s="364"/>
      <c r="L5" s="367"/>
      <c r="M5" s="39"/>
      <c r="N5" s="38"/>
      <c r="O5" s="40" t="s">
        <v>56</v>
      </c>
      <c r="P5" s="38"/>
      <c r="Q5" s="40"/>
      <c r="R5" s="38"/>
      <c r="S5" s="258">
        <v>1</v>
      </c>
      <c r="T5" s="41"/>
      <c r="U5" s="355"/>
    </row>
    <row r="6" spans="1:21" s="36" customFormat="1" ht="15" customHeight="1" x14ac:dyDescent="0.15">
      <c r="A6" s="349"/>
      <c r="B6" s="37"/>
      <c r="C6" s="364"/>
      <c r="D6" s="365"/>
      <c r="E6" s="366"/>
      <c r="F6" s="364"/>
      <c r="G6" s="365"/>
      <c r="H6" s="366"/>
      <c r="I6" s="38"/>
      <c r="J6" s="39"/>
      <c r="K6" s="364"/>
      <c r="L6" s="367"/>
      <c r="M6" s="39"/>
      <c r="N6" s="38"/>
      <c r="O6" s="40" t="s">
        <v>54</v>
      </c>
      <c r="P6" s="38"/>
      <c r="Q6" s="40"/>
      <c r="R6" s="38"/>
      <c r="S6" s="258">
        <v>1</v>
      </c>
      <c r="T6" s="41"/>
      <c r="U6" s="355"/>
    </row>
    <row r="7" spans="1:21" s="36" customFormat="1" ht="15" customHeight="1" x14ac:dyDescent="0.15">
      <c r="A7" s="349"/>
      <c r="B7" s="37"/>
      <c r="C7" s="364"/>
      <c r="D7" s="365"/>
      <c r="E7" s="366"/>
      <c r="F7" s="364"/>
      <c r="G7" s="365"/>
      <c r="H7" s="366"/>
      <c r="I7" s="38"/>
      <c r="J7" s="39"/>
      <c r="K7" s="364"/>
      <c r="L7" s="367"/>
      <c r="M7" s="39"/>
      <c r="N7" s="38"/>
      <c r="O7" s="40" t="s">
        <v>55</v>
      </c>
      <c r="P7" s="38"/>
      <c r="Q7" s="40"/>
      <c r="R7" s="38"/>
      <c r="S7" s="258">
        <v>1</v>
      </c>
      <c r="T7" s="41"/>
      <c r="U7" s="355"/>
    </row>
    <row r="8" spans="1:21" s="36" customFormat="1" ht="15" customHeight="1" x14ac:dyDescent="0.15">
      <c r="A8" s="349"/>
      <c r="B8" s="37"/>
      <c r="C8" s="364"/>
      <c r="D8" s="365"/>
      <c r="E8" s="366"/>
      <c r="F8" s="364"/>
      <c r="G8" s="365"/>
      <c r="H8" s="366"/>
      <c r="I8" s="38"/>
      <c r="J8" s="39"/>
      <c r="K8" s="364"/>
      <c r="L8" s="367"/>
      <c r="M8" s="39"/>
      <c r="N8" s="38"/>
      <c r="O8" s="40" t="s">
        <v>57</v>
      </c>
      <c r="P8" s="38"/>
      <c r="Q8" s="40"/>
      <c r="R8" s="38"/>
      <c r="S8" s="258">
        <v>1</v>
      </c>
      <c r="T8" s="41"/>
      <c r="U8" s="355"/>
    </row>
    <row r="9" spans="1:21" s="36" customFormat="1" ht="15" customHeight="1" x14ac:dyDescent="0.15">
      <c r="A9" s="349"/>
      <c r="B9" s="37"/>
      <c r="C9" s="364"/>
      <c r="D9" s="365"/>
      <c r="E9" s="366"/>
      <c r="F9" s="364"/>
      <c r="G9" s="365"/>
      <c r="H9" s="366"/>
      <c r="I9" s="38"/>
      <c r="J9" s="39"/>
      <c r="K9" s="364"/>
      <c r="L9" s="367"/>
      <c r="M9" s="39"/>
      <c r="N9" s="38"/>
      <c r="O9" s="40" t="s">
        <v>192</v>
      </c>
      <c r="P9" s="38"/>
      <c r="Q9" s="40"/>
      <c r="R9" s="38"/>
      <c r="S9" s="258">
        <v>1</v>
      </c>
      <c r="T9" s="41"/>
      <c r="U9" s="355"/>
    </row>
    <row r="10" spans="1:21" s="36" customFormat="1" ht="15" customHeight="1" x14ac:dyDescent="0.15">
      <c r="A10" s="349"/>
      <c r="B10" s="37"/>
      <c r="C10" s="364"/>
      <c r="D10" s="365"/>
      <c r="E10" s="366"/>
      <c r="F10" s="364"/>
      <c r="G10" s="365"/>
      <c r="H10" s="366"/>
      <c r="I10" s="38"/>
      <c r="J10" s="39"/>
      <c r="K10" s="364"/>
      <c r="L10" s="367"/>
      <c r="M10" s="39"/>
      <c r="N10" s="38"/>
      <c r="O10" s="40" t="s">
        <v>59</v>
      </c>
      <c r="P10" s="38"/>
      <c r="Q10" s="40"/>
      <c r="R10" s="38"/>
      <c r="S10" s="258">
        <v>1</v>
      </c>
      <c r="T10" s="41"/>
      <c r="U10" s="355"/>
    </row>
    <row r="11" spans="1:21" s="36" customFormat="1" ht="15" customHeight="1" x14ac:dyDescent="0.15">
      <c r="A11" s="349"/>
      <c r="B11" s="69"/>
      <c r="C11" s="217"/>
      <c r="D11" s="218"/>
      <c r="E11" s="219"/>
      <c r="F11" s="217"/>
      <c r="G11" s="218"/>
      <c r="H11" s="219"/>
      <c r="I11" s="76"/>
      <c r="J11" s="83"/>
      <c r="K11" s="217"/>
      <c r="L11" s="134"/>
      <c r="M11" s="83"/>
      <c r="N11" s="76"/>
      <c r="O11" s="210" t="s">
        <v>228</v>
      </c>
      <c r="P11" s="76" t="s">
        <v>229</v>
      </c>
      <c r="Q11" s="210"/>
      <c r="R11" s="76"/>
      <c r="S11" s="259">
        <v>2</v>
      </c>
      <c r="T11" s="85"/>
      <c r="U11" s="216"/>
    </row>
    <row r="12" spans="1:21" s="36" customFormat="1" ht="15" customHeight="1" thickBot="1" x14ac:dyDescent="0.2">
      <c r="A12" s="350"/>
      <c r="B12" s="209"/>
      <c r="C12" s="396"/>
      <c r="D12" s="397"/>
      <c r="E12" s="398"/>
      <c r="F12" s="396"/>
      <c r="G12" s="397"/>
      <c r="H12" s="398"/>
      <c r="I12" s="141"/>
      <c r="J12" s="84"/>
      <c r="K12" s="396"/>
      <c r="L12" s="399"/>
      <c r="M12" s="84"/>
      <c r="N12" s="141"/>
      <c r="O12" s="142" t="s">
        <v>227</v>
      </c>
      <c r="P12" s="141"/>
      <c r="Q12" s="142"/>
      <c r="R12" s="141"/>
      <c r="S12" s="260">
        <v>1</v>
      </c>
      <c r="T12" s="143"/>
      <c r="U12" s="43" t="str">
        <f>"/ "&amp;SUM(S4:S12)</f>
        <v>/ 10</v>
      </c>
    </row>
    <row r="13" spans="1:21" s="36" customFormat="1" ht="17.25" x14ac:dyDescent="0.15">
      <c r="A13" s="348" t="s">
        <v>193</v>
      </c>
      <c r="B13" s="68"/>
      <c r="C13" s="192"/>
      <c r="D13" s="193"/>
      <c r="E13" s="194"/>
      <c r="F13" s="192"/>
      <c r="G13" s="193"/>
      <c r="H13" s="194"/>
      <c r="I13" s="45"/>
      <c r="J13" s="46"/>
      <c r="K13" s="192"/>
      <c r="L13" s="207"/>
      <c r="M13" s="46"/>
      <c r="N13" s="45"/>
      <c r="O13" s="47"/>
      <c r="P13" s="45"/>
      <c r="Q13" s="47" t="s">
        <v>194</v>
      </c>
      <c r="R13" s="45"/>
      <c r="S13" s="261">
        <v>2</v>
      </c>
      <c r="T13" s="48"/>
      <c r="U13" s="356">
        <f>SUM(T13:T25)</f>
        <v>0</v>
      </c>
    </row>
    <row r="14" spans="1:21" s="36" customFormat="1" ht="18" customHeight="1" x14ac:dyDescent="0.15">
      <c r="A14" s="349"/>
      <c r="B14" s="37"/>
      <c r="C14" s="124"/>
      <c r="D14" s="125"/>
      <c r="E14" s="126"/>
      <c r="F14" s="124"/>
      <c r="G14" s="125"/>
      <c r="H14" s="126"/>
      <c r="I14" s="38"/>
      <c r="J14" s="39"/>
      <c r="K14" s="124"/>
      <c r="L14" s="127"/>
      <c r="M14" s="39"/>
      <c r="N14" s="38"/>
      <c r="O14" s="40"/>
      <c r="P14" s="38"/>
      <c r="Q14" s="40"/>
      <c r="R14" s="161" t="s">
        <v>195</v>
      </c>
      <c r="S14" s="258">
        <v>2</v>
      </c>
      <c r="T14" s="41"/>
      <c r="U14" s="355"/>
    </row>
    <row r="15" spans="1:21" s="36" customFormat="1" ht="17.25" x14ac:dyDescent="0.15">
      <c r="A15" s="349"/>
      <c r="B15" s="37"/>
      <c r="C15" s="124"/>
      <c r="D15" s="125"/>
      <c r="E15" s="126"/>
      <c r="F15" s="124"/>
      <c r="G15" s="125"/>
      <c r="H15" s="126"/>
      <c r="I15" s="38"/>
      <c r="J15" s="39"/>
      <c r="K15" s="124"/>
      <c r="L15" s="127"/>
      <c r="M15" s="39"/>
      <c r="N15" s="38"/>
      <c r="O15" s="40"/>
      <c r="P15" s="38"/>
      <c r="Q15" s="40"/>
      <c r="R15" s="38" t="s">
        <v>197</v>
      </c>
      <c r="S15" s="258">
        <v>2</v>
      </c>
      <c r="T15" s="41"/>
      <c r="U15" s="355"/>
    </row>
    <row r="16" spans="1:21" s="36" customFormat="1" ht="17.25" x14ac:dyDescent="0.15">
      <c r="A16" s="349"/>
      <c r="B16" s="37"/>
      <c r="C16" s="202"/>
      <c r="D16" s="203"/>
      <c r="E16" s="204"/>
      <c r="F16" s="202"/>
      <c r="G16" s="203"/>
      <c r="H16" s="204"/>
      <c r="I16" s="76"/>
      <c r="J16" s="83"/>
      <c r="K16" s="202"/>
      <c r="L16" s="134"/>
      <c r="M16" s="83"/>
      <c r="N16" s="76"/>
      <c r="O16" s="210"/>
      <c r="P16" s="76"/>
      <c r="Q16" s="210"/>
      <c r="R16" s="76" t="s">
        <v>198</v>
      </c>
      <c r="S16" s="259">
        <v>2</v>
      </c>
      <c r="T16" s="85"/>
      <c r="U16" s="355"/>
    </row>
    <row r="17" spans="1:21" s="36" customFormat="1" ht="17.25" x14ac:dyDescent="0.15">
      <c r="A17" s="349"/>
      <c r="B17" s="37"/>
      <c r="C17" s="202"/>
      <c r="D17" s="203"/>
      <c r="E17" s="204"/>
      <c r="F17" s="202"/>
      <c r="G17" s="203"/>
      <c r="H17" s="204"/>
      <c r="I17" s="76"/>
      <c r="J17" s="83"/>
      <c r="K17" s="202"/>
      <c r="L17" s="134"/>
      <c r="M17" s="83"/>
      <c r="N17" s="76"/>
      <c r="O17" s="210"/>
      <c r="P17" s="76"/>
      <c r="Q17" s="39" t="s">
        <v>77</v>
      </c>
      <c r="R17" s="38"/>
      <c r="S17" s="259">
        <v>2</v>
      </c>
      <c r="T17" s="85"/>
      <c r="U17" s="355"/>
    </row>
    <row r="18" spans="1:21" s="36" customFormat="1" ht="17.25" x14ac:dyDescent="0.15">
      <c r="A18" s="349"/>
      <c r="B18" s="37"/>
      <c r="C18" s="202"/>
      <c r="D18" s="203"/>
      <c r="E18" s="204"/>
      <c r="F18" s="202"/>
      <c r="G18" s="203"/>
      <c r="H18" s="204"/>
      <c r="I18" s="76"/>
      <c r="J18" s="83"/>
      <c r="K18" s="202"/>
      <c r="L18" s="134"/>
      <c r="M18" s="83"/>
      <c r="N18" s="76"/>
      <c r="O18" s="210"/>
      <c r="P18" s="76"/>
      <c r="Q18" s="147" t="s">
        <v>58</v>
      </c>
      <c r="R18" s="38"/>
      <c r="S18" s="259">
        <v>2</v>
      </c>
      <c r="T18" s="85"/>
      <c r="U18" s="355"/>
    </row>
    <row r="19" spans="1:21" s="36" customFormat="1" ht="17.25" x14ac:dyDescent="0.15">
      <c r="A19" s="349"/>
      <c r="B19" s="37"/>
      <c r="C19" s="202"/>
      <c r="D19" s="203"/>
      <c r="E19" s="204"/>
      <c r="F19" s="202"/>
      <c r="G19" s="203"/>
      <c r="H19" s="204"/>
      <c r="I19" s="76"/>
      <c r="J19" s="83"/>
      <c r="K19" s="202"/>
      <c r="L19" s="134"/>
      <c r="M19" s="83"/>
      <c r="N19" s="76"/>
      <c r="O19" s="210"/>
      <c r="P19" s="76"/>
      <c r="Q19" s="210"/>
      <c r="R19" s="70" t="s">
        <v>199</v>
      </c>
      <c r="S19" s="259">
        <v>2</v>
      </c>
      <c r="T19" s="85"/>
      <c r="U19" s="355"/>
    </row>
    <row r="20" spans="1:21" s="36" customFormat="1" ht="17.25" x14ac:dyDescent="0.15">
      <c r="A20" s="349"/>
      <c r="B20" s="37"/>
      <c r="C20" s="202"/>
      <c r="D20" s="203"/>
      <c r="E20" s="204"/>
      <c r="F20" s="202"/>
      <c r="G20" s="203"/>
      <c r="H20" s="204"/>
      <c r="I20" s="76"/>
      <c r="J20" s="83"/>
      <c r="K20" s="202"/>
      <c r="L20" s="134"/>
      <c r="M20" s="83"/>
      <c r="N20" s="76"/>
      <c r="O20" s="210"/>
      <c r="P20" s="76"/>
      <c r="Q20" s="210" t="s">
        <v>200</v>
      </c>
      <c r="R20" s="76" t="s">
        <v>201</v>
      </c>
      <c r="S20" s="259">
        <v>3</v>
      </c>
      <c r="T20" s="85"/>
      <c r="U20" s="355"/>
    </row>
    <row r="21" spans="1:21" s="36" customFormat="1" ht="17.25" x14ac:dyDescent="0.15">
      <c r="A21" s="349"/>
      <c r="B21" s="37"/>
      <c r="C21" s="202"/>
      <c r="D21" s="203"/>
      <c r="E21" s="204"/>
      <c r="F21" s="202"/>
      <c r="G21" s="203"/>
      <c r="H21" s="204"/>
      <c r="I21" s="76"/>
      <c r="J21" s="83"/>
      <c r="K21" s="202"/>
      <c r="L21" s="134"/>
      <c r="M21" s="83"/>
      <c r="N21" s="76"/>
      <c r="O21" s="210"/>
      <c r="P21" s="76"/>
      <c r="Q21" s="210" t="s">
        <v>202</v>
      </c>
      <c r="R21" s="76"/>
      <c r="S21" s="259">
        <v>2</v>
      </c>
      <c r="T21" s="85"/>
      <c r="U21" s="355"/>
    </row>
    <row r="22" spans="1:21" s="36" customFormat="1" ht="17.25" x14ac:dyDescent="0.15">
      <c r="A22" s="349"/>
      <c r="B22" s="37"/>
      <c r="C22" s="225"/>
      <c r="D22" s="226"/>
      <c r="E22" s="227"/>
      <c r="F22" s="225"/>
      <c r="G22" s="226"/>
      <c r="H22" s="227"/>
      <c r="I22" s="76"/>
      <c r="J22" s="83"/>
      <c r="K22" s="225"/>
      <c r="L22" s="134"/>
      <c r="M22" s="83"/>
      <c r="N22" s="76"/>
      <c r="O22" s="210"/>
      <c r="P22" s="76"/>
      <c r="Q22" s="210"/>
      <c r="R22" s="256" t="s">
        <v>238</v>
      </c>
      <c r="S22" s="259">
        <v>1</v>
      </c>
      <c r="T22" s="85"/>
      <c r="U22" s="355"/>
    </row>
    <row r="23" spans="1:21" s="36" customFormat="1" ht="17.25" x14ac:dyDescent="0.15">
      <c r="A23" s="349"/>
      <c r="B23" s="37"/>
      <c r="C23" s="202"/>
      <c r="D23" s="203"/>
      <c r="E23" s="204"/>
      <c r="F23" s="202"/>
      <c r="G23" s="203"/>
      <c r="H23" s="204"/>
      <c r="I23" s="76"/>
      <c r="J23" s="83"/>
      <c r="K23" s="202"/>
      <c r="L23" s="134"/>
      <c r="M23" s="83"/>
      <c r="N23" s="76"/>
      <c r="O23" s="210"/>
      <c r="P23" s="76"/>
      <c r="Q23" s="210"/>
      <c r="R23" s="76" t="s">
        <v>198</v>
      </c>
      <c r="S23" s="259">
        <v>2</v>
      </c>
      <c r="T23" s="85"/>
      <c r="U23" s="355"/>
    </row>
    <row r="24" spans="1:21" s="36" customFormat="1" ht="17.25" x14ac:dyDescent="0.15">
      <c r="A24" s="349"/>
      <c r="B24" s="37"/>
      <c r="C24" s="202"/>
      <c r="D24" s="203"/>
      <c r="E24" s="204"/>
      <c r="F24" s="202"/>
      <c r="G24" s="203"/>
      <c r="H24" s="204"/>
      <c r="I24" s="76"/>
      <c r="J24" s="83"/>
      <c r="K24" s="202"/>
      <c r="L24" s="134"/>
      <c r="M24" s="83"/>
      <c r="N24" s="76"/>
      <c r="O24" s="210"/>
      <c r="P24" s="76"/>
      <c r="Q24" s="210"/>
      <c r="R24" s="76" t="s">
        <v>203</v>
      </c>
      <c r="S24" s="259">
        <v>2</v>
      </c>
      <c r="T24" s="85"/>
      <c r="U24" s="355"/>
    </row>
    <row r="25" spans="1:21" s="36" customFormat="1" ht="18" thickBot="1" x14ac:dyDescent="0.2">
      <c r="A25" s="349"/>
      <c r="B25" s="37"/>
      <c r="C25" s="202"/>
      <c r="D25" s="203"/>
      <c r="E25" s="204"/>
      <c r="F25" s="202"/>
      <c r="G25" s="203"/>
      <c r="H25" s="204"/>
      <c r="I25" s="76"/>
      <c r="J25" s="83"/>
      <c r="K25" s="202"/>
      <c r="L25" s="134"/>
      <c r="M25" s="83"/>
      <c r="N25" s="76"/>
      <c r="O25" s="210"/>
      <c r="P25" s="76"/>
      <c r="Q25" s="210"/>
      <c r="R25" s="141" t="s">
        <v>204</v>
      </c>
      <c r="S25" s="259">
        <v>2</v>
      </c>
      <c r="T25" s="85"/>
      <c r="U25" s="43" t="str">
        <f>"/ "&amp;SUM(S13:S25)</f>
        <v>/ 26</v>
      </c>
    </row>
    <row r="26" spans="1:21" s="36" customFormat="1" ht="15.75" customHeight="1" x14ac:dyDescent="0.15">
      <c r="A26" s="348" t="s">
        <v>11</v>
      </c>
      <c r="B26" s="31"/>
      <c r="C26" s="400"/>
      <c r="D26" s="401"/>
      <c r="E26" s="402"/>
      <c r="F26" s="401"/>
      <c r="G26" s="401"/>
      <c r="H26" s="402"/>
      <c r="I26" s="32"/>
      <c r="J26" s="33">
        <v>401</v>
      </c>
      <c r="K26" s="400"/>
      <c r="L26" s="403"/>
      <c r="M26" s="33"/>
      <c r="N26" s="32"/>
      <c r="O26" s="34"/>
      <c r="P26" s="32"/>
      <c r="Q26" s="34"/>
      <c r="R26" s="32"/>
      <c r="S26" s="257">
        <v>1</v>
      </c>
      <c r="T26" s="35"/>
      <c r="U26" s="356">
        <f>SUM(T26:T35)</f>
        <v>0</v>
      </c>
    </row>
    <row r="27" spans="1:21" s="36" customFormat="1" ht="15.75" customHeight="1" x14ac:dyDescent="0.15">
      <c r="A27" s="349"/>
      <c r="B27" s="44"/>
      <c r="C27" s="414" t="s">
        <v>78</v>
      </c>
      <c r="D27" s="365"/>
      <c r="E27" s="366"/>
      <c r="F27" s="352"/>
      <c r="G27" s="352"/>
      <c r="H27" s="353"/>
      <c r="I27" s="45"/>
      <c r="J27" s="46"/>
      <c r="K27" s="351"/>
      <c r="L27" s="395"/>
      <c r="M27" s="46"/>
      <c r="N27" s="45"/>
      <c r="O27" s="47"/>
      <c r="P27" s="45"/>
      <c r="Q27" s="47"/>
      <c r="R27" s="45"/>
      <c r="S27" s="261">
        <v>1</v>
      </c>
      <c r="T27" s="48"/>
      <c r="U27" s="355"/>
    </row>
    <row r="28" spans="1:21" s="36" customFormat="1" ht="15.75" customHeight="1" x14ac:dyDescent="0.15">
      <c r="A28" s="349"/>
      <c r="B28" s="44"/>
      <c r="C28" s="414" t="s">
        <v>79</v>
      </c>
      <c r="D28" s="365"/>
      <c r="E28" s="366"/>
      <c r="F28" s="352"/>
      <c r="G28" s="352"/>
      <c r="H28" s="353"/>
      <c r="I28" s="45"/>
      <c r="J28" s="46"/>
      <c r="K28" s="351"/>
      <c r="L28" s="395"/>
      <c r="M28" s="46"/>
      <c r="N28" s="45"/>
      <c r="O28" s="47"/>
      <c r="P28" s="45"/>
      <c r="Q28" s="47"/>
      <c r="R28" s="45"/>
      <c r="S28" s="261">
        <v>1</v>
      </c>
      <c r="T28" s="48"/>
      <c r="U28" s="355"/>
    </row>
    <row r="29" spans="1:21" s="36" customFormat="1" ht="15.75" customHeight="1" x14ac:dyDescent="0.15">
      <c r="A29" s="349"/>
      <c r="B29" s="44"/>
      <c r="C29" s="414" t="s">
        <v>80</v>
      </c>
      <c r="D29" s="365"/>
      <c r="E29" s="366"/>
      <c r="F29" s="352"/>
      <c r="G29" s="352"/>
      <c r="H29" s="353"/>
      <c r="I29" s="45"/>
      <c r="J29" s="46"/>
      <c r="K29" s="351"/>
      <c r="L29" s="395"/>
      <c r="M29" s="46"/>
      <c r="N29" s="45"/>
      <c r="O29" s="47"/>
      <c r="P29" s="45"/>
      <c r="Q29" s="47"/>
      <c r="R29" s="45"/>
      <c r="S29" s="261">
        <v>1</v>
      </c>
      <c r="T29" s="48"/>
      <c r="U29" s="355"/>
    </row>
    <row r="30" spans="1:21" s="36" customFormat="1" ht="15.75" customHeight="1" x14ac:dyDescent="0.15">
      <c r="A30" s="349"/>
      <c r="B30" s="44"/>
      <c r="C30" s="414" t="s">
        <v>81</v>
      </c>
      <c r="D30" s="365"/>
      <c r="E30" s="366"/>
      <c r="F30" s="352"/>
      <c r="G30" s="352"/>
      <c r="H30" s="353"/>
      <c r="I30" s="45"/>
      <c r="J30" s="46"/>
      <c r="K30" s="351"/>
      <c r="L30" s="395"/>
      <c r="M30" s="46"/>
      <c r="N30" s="45"/>
      <c r="O30" s="47"/>
      <c r="P30" s="45"/>
      <c r="Q30" s="47"/>
      <c r="R30" s="45"/>
      <c r="S30" s="261">
        <v>1</v>
      </c>
      <c r="T30" s="48"/>
      <c r="U30" s="355"/>
    </row>
    <row r="31" spans="1:21" s="36" customFormat="1" ht="15.75" customHeight="1" x14ac:dyDescent="0.15">
      <c r="A31" s="349"/>
      <c r="B31" s="44"/>
      <c r="C31" s="414" t="s">
        <v>82</v>
      </c>
      <c r="D31" s="365"/>
      <c r="E31" s="366"/>
      <c r="F31" s="352"/>
      <c r="G31" s="352"/>
      <c r="H31" s="353"/>
      <c r="I31" s="45"/>
      <c r="J31" s="46"/>
      <c r="K31" s="351"/>
      <c r="L31" s="395"/>
      <c r="M31" s="46"/>
      <c r="N31" s="45"/>
      <c r="O31" s="47"/>
      <c r="P31" s="45"/>
      <c r="Q31" s="47"/>
      <c r="R31" s="45"/>
      <c r="S31" s="261">
        <v>1</v>
      </c>
      <c r="T31" s="48"/>
      <c r="U31" s="355"/>
    </row>
    <row r="32" spans="1:21" s="36" customFormat="1" ht="15.75" customHeight="1" x14ac:dyDescent="0.15">
      <c r="A32" s="349"/>
      <c r="B32" s="44"/>
      <c r="C32" s="414" t="s">
        <v>83</v>
      </c>
      <c r="D32" s="365"/>
      <c r="E32" s="366"/>
      <c r="F32" s="352"/>
      <c r="G32" s="352"/>
      <c r="H32" s="353"/>
      <c r="I32" s="45"/>
      <c r="J32" s="46"/>
      <c r="K32" s="351"/>
      <c r="L32" s="395"/>
      <c r="M32" s="46"/>
      <c r="N32" s="45"/>
      <c r="O32" s="47"/>
      <c r="P32" s="45"/>
      <c r="Q32" s="47"/>
      <c r="R32" s="45"/>
      <c r="S32" s="261">
        <v>1</v>
      </c>
      <c r="T32" s="48"/>
      <c r="U32" s="355"/>
    </row>
    <row r="33" spans="1:25" s="36" customFormat="1" ht="15.75" customHeight="1" x14ac:dyDescent="0.15">
      <c r="A33" s="349"/>
      <c r="B33" s="44"/>
      <c r="C33" s="414" t="s">
        <v>84</v>
      </c>
      <c r="D33" s="365"/>
      <c r="E33" s="366"/>
      <c r="F33" s="352"/>
      <c r="G33" s="352"/>
      <c r="H33" s="353"/>
      <c r="I33" s="45"/>
      <c r="J33" s="46"/>
      <c r="K33" s="351"/>
      <c r="L33" s="395"/>
      <c r="M33" s="46"/>
      <c r="N33" s="45"/>
      <c r="O33" s="47"/>
      <c r="P33" s="45"/>
      <c r="Q33" s="47"/>
      <c r="R33" s="45"/>
      <c r="S33" s="261">
        <v>1</v>
      </c>
      <c r="T33" s="48"/>
      <c r="U33" s="355"/>
    </row>
    <row r="34" spans="1:25" s="36" customFormat="1" ht="15.75" customHeight="1" x14ac:dyDescent="0.15">
      <c r="A34" s="349"/>
      <c r="B34" s="44"/>
      <c r="C34" s="414" t="s">
        <v>205</v>
      </c>
      <c r="D34" s="365"/>
      <c r="E34" s="366"/>
      <c r="F34" s="128"/>
      <c r="G34" s="128"/>
      <c r="H34" s="129"/>
      <c r="I34" s="45"/>
      <c r="J34" s="46"/>
      <c r="K34" s="130"/>
      <c r="L34" s="131"/>
      <c r="M34" s="46"/>
      <c r="N34" s="45"/>
      <c r="O34" s="47"/>
      <c r="P34" s="45"/>
      <c r="Q34" s="47"/>
      <c r="R34" s="45"/>
      <c r="S34" s="261">
        <v>1</v>
      </c>
      <c r="T34" s="48"/>
      <c r="U34" s="355"/>
    </row>
    <row r="35" spans="1:25" s="36" customFormat="1" ht="15.75" customHeight="1" thickBot="1" x14ac:dyDescent="0.2">
      <c r="A35" s="349"/>
      <c r="B35" s="37"/>
      <c r="C35" s="361"/>
      <c r="D35" s="362"/>
      <c r="E35" s="363"/>
      <c r="F35" s="362" t="s">
        <v>230</v>
      </c>
      <c r="G35" s="362"/>
      <c r="H35" s="363"/>
      <c r="I35" s="38"/>
      <c r="J35" s="39"/>
      <c r="K35" s="361"/>
      <c r="L35" s="415"/>
      <c r="M35" s="39"/>
      <c r="N35" s="38"/>
      <c r="O35" s="40"/>
      <c r="P35" s="38"/>
      <c r="Q35" s="40"/>
      <c r="R35" s="38"/>
      <c r="S35" s="258">
        <v>1</v>
      </c>
      <c r="T35" s="41"/>
      <c r="U35" s="49" t="str">
        <f>"/ "&amp;SUM(S26:S35)</f>
        <v>/ 10</v>
      </c>
    </row>
    <row r="36" spans="1:25" s="36" customFormat="1" ht="15.75" customHeight="1" thickTop="1" thickBot="1" x14ac:dyDescent="0.2">
      <c r="A36" s="349"/>
      <c r="B36" s="50"/>
      <c r="C36" s="404"/>
      <c r="D36" s="405"/>
      <c r="E36" s="406"/>
      <c r="F36" s="404"/>
      <c r="G36" s="405"/>
      <c r="H36" s="406"/>
      <c r="I36" s="51"/>
      <c r="J36" s="52"/>
      <c r="K36" s="357" t="s">
        <v>85</v>
      </c>
      <c r="L36" s="53" t="s">
        <v>178</v>
      </c>
      <c r="M36" s="52"/>
      <c r="N36" s="54"/>
      <c r="O36" s="55"/>
      <c r="P36" s="51"/>
      <c r="Q36" s="55"/>
      <c r="R36" s="51"/>
      <c r="S36" s="262">
        <v>1</v>
      </c>
      <c r="T36" s="56"/>
      <c r="U36" s="354">
        <f>SUM(T36:T43)</f>
        <v>0</v>
      </c>
    </row>
    <row r="37" spans="1:25" s="36" customFormat="1" ht="15.75" customHeight="1" thickBot="1" x14ac:dyDescent="0.2">
      <c r="A37" s="349"/>
      <c r="B37" s="57"/>
      <c r="C37" s="364"/>
      <c r="D37" s="365"/>
      <c r="E37" s="366"/>
      <c r="F37" s="364"/>
      <c r="G37" s="365"/>
      <c r="H37" s="366"/>
      <c r="I37" s="38"/>
      <c r="J37" s="39"/>
      <c r="K37" s="358"/>
      <c r="L37" s="58" t="s">
        <v>206</v>
      </c>
      <c r="M37" s="39"/>
      <c r="N37" s="59"/>
      <c r="O37" s="60"/>
      <c r="P37" s="38"/>
      <c r="Q37" s="60"/>
      <c r="R37" s="38"/>
      <c r="S37" s="258">
        <v>1</v>
      </c>
      <c r="T37" s="41"/>
      <c r="U37" s="355"/>
    </row>
    <row r="38" spans="1:25" s="36" customFormat="1" ht="15.75" customHeight="1" x14ac:dyDescent="0.15">
      <c r="A38" s="349"/>
      <c r="B38" s="31"/>
      <c r="C38" s="364"/>
      <c r="D38" s="365"/>
      <c r="E38" s="366"/>
      <c r="F38" s="364"/>
      <c r="G38" s="365"/>
      <c r="H38" s="366"/>
      <c r="I38" s="38"/>
      <c r="J38" s="39"/>
      <c r="K38" s="358"/>
      <c r="L38" s="127" t="s">
        <v>207</v>
      </c>
      <c r="M38" s="39"/>
      <c r="N38" s="59"/>
      <c r="O38" s="62"/>
      <c r="P38" s="38"/>
      <c r="Q38" s="62"/>
      <c r="R38" s="38"/>
      <c r="S38" s="258">
        <v>1</v>
      </c>
      <c r="T38" s="41"/>
      <c r="U38" s="355"/>
    </row>
    <row r="39" spans="1:25" s="36" customFormat="1" ht="15.75" customHeight="1" x14ac:dyDescent="0.15">
      <c r="A39" s="349"/>
      <c r="B39" s="37"/>
      <c r="C39" s="364"/>
      <c r="D39" s="365"/>
      <c r="E39" s="366"/>
      <c r="F39" s="364"/>
      <c r="G39" s="365"/>
      <c r="H39" s="366"/>
      <c r="I39" s="38"/>
      <c r="J39" s="39"/>
      <c r="K39" s="358"/>
      <c r="L39" s="127" t="s">
        <v>208</v>
      </c>
      <c r="M39" s="39"/>
      <c r="N39" s="59"/>
      <c r="O39" s="62"/>
      <c r="P39" s="38"/>
      <c r="Q39" s="62"/>
      <c r="R39" s="38"/>
      <c r="S39" s="258">
        <v>1</v>
      </c>
      <c r="T39" s="41"/>
      <c r="U39" s="355"/>
    </row>
    <row r="40" spans="1:25" s="36" customFormat="1" ht="15.75" customHeight="1" x14ac:dyDescent="0.15">
      <c r="A40" s="349"/>
      <c r="B40" s="37"/>
      <c r="C40" s="364"/>
      <c r="D40" s="365"/>
      <c r="E40" s="366"/>
      <c r="F40" s="364"/>
      <c r="G40" s="365"/>
      <c r="H40" s="366"/>
      <c r="I40" s="38"/>
      <c r="J40" s="39"/>
      <c r="K40" s="358"/>
      <c r="L40" s="127" t="s">
        <v>209</v>
      </c>
      <c r="M40" s="39"/>
      <c r="N40" s="59"/>
      <c r="O40" s="62"/>
      <c r="P40" s="38"/>
      <c r="Q40" s="62"/>
      <c r="R40" s="38"/>
      <c r="S40" s="258">
        <v>1</v>
      </c>
      <c r="T40" s="41"/>
      <c r="U40" s="355"/>
    </row>
    <row r="41" spans="1:25" s="36" customFormat="1" ht="15.75" customHeight="1" x14ac:dyDescent="0.15">
      <c r="A41" s="349"/>
      <c r="B41" s="37"/>
      <c r="C41" s="364"/>
      <c r="D41" s="365"/>
      <c r="E41" s="366"/>
      <c r="F41" s="364"/>
      <c r="G41" s="365"/>
      <c r="H41" s="366"/>
      <c r="I41" s="38"/>
      <c r="J41" s="39"/>
      <c r="K41" s="358"/>
      <c r="L41" s="61" t="s">
        <v>210</v>
      </c>
      <c r="M41" s="39"/>
      <c r="N41" s="59"/>
      <c r="O41" s="62"/>
      <c r="P41" s="38"/>
      <c r="Q41" s="62"/>
      <c r="R41" s="38"/>
      <c r="S41" s="258">
        <v>1</v>
      </c>
      <c r="T41" s="41"/>
      <c r="U41" s="355"/>
    </row>
    <row r="42" spans="1:25" s="36" customFormat="1" ht="15.75" customHeight="1" x14ac:dyDescent="0.15">
      <c r="A42" s="349"/>
      <c r="B42" s="69"/>
      <c r="C42" s="132"/>
      <c r="D42" s="208"/>
      <c r="E42" s="211"/>
      <c r="F42" s="202"/>
      <c r="G42" s="203"/>
      <c r="H42" s="204"/>
      <c r="I42" s="45"/>
      <c r="J42" s="46"/>
      <c r="K42" s="359"/>
      <c r="L42" s="193" t="s">
        <v>211</v>
      </c>
      <c r="M42" s="46"/>
      <c r="N42" s="72"/>
      <c r="O42" s="73"/>
      <c r="P42" s="76"/>
      <c r="Q42" s="73"/>
      <c r="R42" s="76"/>
      <c r="S42" s="261">
        <v>1</v>
      </c>
      <c r="T42" s="48"/>
      <c r="U42" s="355"/>
    </row>
    <row r="43" spans="1:25" s="36" customFormat="1" ht="15.75" customHeight="1" thickBot="1" x14ac:dyDescent="0.2">
      <c r="A43" s="349"/>
      <c r="B43" s="69"/>
      <c r="C43" s="361" t="s">
        <v>212</v>
      </c>
      <c r="D43" s="362"/>
      <c r="E43" s="363"/>
      <c r="F43" s="361"/>
      <c r="G43" s="362"/>
      <c r="H43" s="363"/>
      <c r="I43" s="45"/>
      <c r="J43" s="46"/>
      <c r="K43" s="145"/>
      <c r="L43" s="144"/>
      <c r="M43" s="46"/>
      <c r="N43" s="72"/>
      <c r="O43" s="73"/>
      <c r="P43" s="146"/>
      <c r="Q43" s="73"/>
      <c r="R43" s="146"/>
      <c r="S43" s="261">
        <v>2</v>
      </c>
      <c r="T43" s="48"/>
      <c r="U43" s="63" t="str">
        <f>"/ "&amp;SUM(S36:S43)</f>
        <v>/ 9</v>
      </c>
    </row>
    <row r="44" spans="1:25" s="36" customFormat="1" ht="15.75" customHeight="1" thickTop="1" thickBot="1" x14ac:dyDescent="0.2">
      <c r="A44" s="349"/>
      <c r="B44" s="64"/>
      <c r="C44" s="404"/>
      <c r="D44" s="405"/>
      <c r="E44" s="406"/>
      <c r="F44" s="404"/>
      <c r="G44" s="405"/>
      <c r="H44" s="406"/>
      <c r="I44" s="51"/>
      <c r="J44" s="52"/>
      <c r="K44" s="357" t="s">
        <v>213</v>
      </c>
      <c r="L44" s="205" t="s">
        <v>141</v>
      </c>
      <c r="M44" s="52"/>
      <c r="N44" s="65"/>
      <c r="O44" s="66"/>
      <c r="P44" s="135"/>
      <c r="Q44" s="66"/>
      <c r="R44" s="206"/>
      <c r="S44" s="262">
        <v>1</v>
      </c>
      <c r="T44" s="56"/>
      <c r="U44" s="354">
        <f>SUM(T44:T56)</f>
        <v>0</v>
      </c>
    </row>
    <row r="45" spans="1:25" s="36" customFormat="1" ht="15.75" customHeight="1" thickTop="1" x14ac:dyDescent="0.15">
      <c r="A45" s="349"/>
      <c r="B45" s="31"/>
      <c r="C45" s="364"/>
      <c r="D45" s="365"/>
      <c r="E45" s="366"/>
      <c r="F45" s="364"/>
      <c r="G45" s="365"/>
      <c r="H45" s="366"/>
      <c r="I45" s="38"/>
      <c r="J45" s="39"/>
      <c r="K45" s="358"/>
      <c r="L45" s="198" t="s">
        <v>144</v>
      </c>
      <c r="M45" s="39"/>
      <c r="N45" s="59"/>
      <c r="O45" s="60"/>
      <c r="P45" s="127"/>
      <c r="Q45" s="60"/>
      <c r="R45" s="198"/>
      <c r="S45" s="258">
        <v>1</v>
      </c>
      <c r="T45" s="41"/>
      <c r="U45" s="355"/>
      <c r="W45" s="103"/>
      <c r="X45" s="103"/>
      <c r="Y45" s="103"/>
    </row>
    <row r="46" spans="1:25" s="36" customFormat="1" ht="15.75" customHeight="1" x14ac:dyDescent="0.15">
      <c r="A46" s="349"/>
      <c r="B46" s="68"/>
      <c r="C46" s="364"/>
      <c r="D46" s="365"/>
      <c r="E46" s="366"/>
      <c r="F46" s="364"/>
      <c r="G46" s="365"/>
      <c r="H46" s="366"/>
      <c r="I46" s="38"/>
      <c r="J46" s="39"/>
      <c r="K46" s="358"/>
      <c r="L46" s="198" t="s">
        <v>214</v>
      </c>
      <c r="M46" s="39"/>
      <c r="N46" s="59"/>
      <c r="O46" s="60"/>
      <c r="P46" s="127"/>
      <c r="Q46" s="60"/>
      <c r="R46" s="198"/>
      <c r="S46" s="258">
        <v>1</v>
      </c>
      <c r="T46" s="41"/>
      <c r="U46" s="355"/>
      <c r="W46" s="103"/>
      <c r="X46" s="103"/>
      <c r="Y46" s="103"/>
    </row>
    <row r="47" spans="1:25" s="36" customFormat="1" ht="15.75" customHeight="1" x14ac:dyDescent="0.15">
      <c r="A47" s="349"/>
      <c r="B47" s="120"/>
      <c r="C47" s="364"/>
      <c r="D47" s="365"/>
      <c r="E47" s="366"/>
      <c r="F47" s="364"/>
      <c r="G47" s="365"/>
      <c r="H47" s="366"/>
      <c r="I47" s="38"/>
      <c r="J47" s="39"/>
      <c r="K47" s="358"/>
      <c r="L47" s="198" t="s">
        <v>215</v>
      </c>
      <c r="M47" s="39"/>
      <c r="N47" s="59"/>
      <c r="O47" s="60"/>
      <c r="P47" s="127"/>
      <c r="Q47" s="60"/>
      <c r="R47" s="198"/>
      <c r="S47" s="258">
        <v>1</v>
      </c>
      <c r="T47" s="41"/>
      <c r="U47" s="355"/>
      <c r="W47" s="103"/>
      <c r="X47" s="103"/>
      <c r="Y47" s="103"/>
    </row>
    <row r="48" spans="1:25" s="36" customFormat="1" ht="15.75" customHeight="1" x14ac:dyDescent="0.15">
      <c r="A48" s="349"/>
      <c r="B48" s="69"/>
      <c r="C48" s="364"/>
      <c r="D48" s="365"/>
      <c r="E48" s="366"/>
      <c r="F48" s="364"/>
      <c r="G48" s="365"/>
      <c r="H48" s="366"/>
      <c r="I48" s="38"/>
      <c r="J48" s="39"/>
      <c r="K48" s="358"/>
      <c r="L48" s="198" t="s">
        <v>216</v>
      </c>
      <c r="M48" s="39"/>
      <c r="N48" s="59"/>
      <c r="O48" s="60"/>
      <c r="P48" s="127"/>
      <c r="Q48" s="60"/>
      <c r="R48" s="198"/>
      <c r="S48" s="258">
        <v>1</v>
      </c>
      <c r="T48" s="41"/>
      <c r="U48" s="355"/>
      <c r="W48" s="103"/>
      <c r="X48" s="104"/>
      <c r="Y48" s="103"/>
    </row>
    <row r="49" spans="1:25" s="36" customFormat="1" ht="15.75" customHeight="1" x14ac:dyDescent="0.15">
      <c r="A49" s="349"/>
      <c r="B49" s="120"/>
      <c r="C49" s="364"/>
      <c r="D49" s="365"/>
      <c r="E49" s="366"/>
      <c r="F49" s="364"/>
      <c r="G49" s="365"/>
      <c r="H49" s="366"/>
      <c r="I49" s="38"/>
      <c r="J49" s="39"/>
      <c r="K49" s="358"/>
      <c r="L49" s="196" t="s">
        <v>151</v>
      </c>
      <c r="M49" s="39"/>
      <c r="N49" s="59"/>
      <c r="O49" s="60"/>
      <c r="P49" s="127"/>
      <c r="Q49" s="60"/>
      <c r="R49" s="198"/>
      <c r="S49" s="258">
        <v>1</v>
      </c>
      <c r="T49" s="41"/>
      <c r="U49" s="355"/>
      <c r="W49" s="103"/>
      <c r="X49" s="104"/>
      <c r="Y49" s="103"/>
    </row>
    <row r="50" spans="1:25" s="36" customFormat="1" ht="15.75" customHeight="1" x14ac:dyDescent="0.15">
      <c r="A50" s="349"/>
      <c r="B50" s="68"/>
      <c r="C50" s="411"/>
      <c r="D50" s="412"/>
      <c r="E50" s="413"/>
      <c r="F50" s="411"/>
      <c r="G50" s="412"/>
      <c r="H50" s="413"/>
      <c r="I50" s="82"/>
      <c r="J50" s="81"/>
      <c r="K50" s="360"/>
      <c r="L50" s="82" t="s">
        <v>152</v>
      </c>
      <c r="M50" s="81"/>
      <c r="N50" s="122"/>
      <c r="O50" s="212"/>
      <c r="P50" s="213"/>
      <c r="Q50" s="212"/>
      <c r="R50" s="213"/>
      <c r="S50" s="263">
        <v>1</v>
      </c>
      <c r="T50" s="123"/>
      <c r="U50" s="355"/>
      <c r="W50" s="103"/>
      <c r="X50" s="103"/>
      <c r="Y50" s="103"/>
    </row>
    <row r="51" spans="1:25" s="36" customFormat="1" ht="15.75" customHeight="1" x14ac:dyDescent="0.15">
      <c r="A51" s="349"/>
      <c r="B51" s="69"/>
      <c r="C51" s="351" t="s">
        <v>217</v>
      </c>
      <c r="D51" s="352"/>
      <c r="E51" s="353"/>
      <c r="F51" s="351"/>
      <c r="G51" s="352"/>
      <c r="H51" s="353"/>
      <c r="I51" s="45"/>
      <c r="J51" s="46"/>
      <c r="K51" s="351"/>
      <c r="L51" s="395"/>
      <c r="M51" s="46"/>
      <c r="N51" s="72"/>
      <c r="O51" s="121"/>
      <c r="P51" s="119"/>
      <c r="Q51" s="121"/>
      <c r="R51" s="207"/>
      <c r="S51" s="261">
        <v>1</v>
      </c>
      <c r="T51" s="48"/>
      <c r="U51" s="355"/>
      <c r="W51" s="103"/>
      <c r="X51" s="103"/>
      <c r="Y51" s="103"/>
    </row>
    <row r="52" spans="1:25" s="36" customFormat="1" ht="15.75" customHeight="1" x14ac:dyDescent="0.15">
      <c r="A52" s="349"/>
      <c r="B52" s="69"/>
      <c r="C52" s="351" t="s">
        <v>218</v>
      </c>
      <c r="D52" s="352"/>
      <c r="E52" s="353"/>
      <c r="F52" s="364"/>
      <c r="G52" s="365"/>
      <c r="H52" s="366"/>
      <c r="I52" s="45"/>
      <c r="J52" s="46"/>
      <c r="K52" s="364"/>
      <c r="L52" s="367"/>
      <c r="M52" s="46"/>
      <c r="N52" s="72"/>
      <c r="O52" s="73"/>
      <c r="P52" s="38"/>
      <c r="Q52" s="73"/>
      <c r="R52" s="38"/>
      <c r="S52" s="258">
        <v>1</v>
      </c>
      <c r="T52" s="41"/>
      <c r="U52" s="355"/>
      <c r="W52" s="103"/>
      <c r="X52" s="103"/>
      <c r="Y52" s="103"/>
    </row>
    <row r="53" spans="1:25" s="36" customFormat="1" ht="15.75" customHeight="1" x14ac:dyDescent="0.15">
      <c r="A53" s="349"/>
      <c r="B53" s="69"/>
      <c r="C53" s="351" t="s">
        <v>219</v>
      </c>
      <c r="D53" s="352"/>
      <c r="E53" s="353"/>
      <c r="F53" s="364"/>
      <c r="G53" s="365"/>
      <c r="H53" s="366"/>
      <c r="I53" s="45"/>
      <c r="J53" s="46"/>
      <c r="K53" s="364"/>
      <c r="L53" s="367"/>
      <c r="M53" s="46"/>
      <c r="N53" s="72"/>
      <c r="O53" s="73"/>
      <c r="P53" s="38"/>
      <c r="Q53" s="73"/>
      <c r="R53" s="38"/>
      <c r="S53" s="258">
        <v>1</v>
      </c>
      <c r="T53" s="41"/>
      <c r="U53" s="355"/>
      <c r="W53" s="103"/>
      <c r="X53" s="103"/>
      <c r="Y53" s="103"/>
    </row>
    <row r="54" spans="1:25" s="36" customFormat="1" ht="15.75" customHeight="1" x14ac:dyDescent="0.15">
      <c r="A54" s="349"/>
      <c r="B54" s="69"/>
      <c r="C54" s="351" t="s">
        <v>220</v>
      </c>
      <c r="D54" s="352"/>
      <c r="E54" s="353"/>
      <c r="F54" s="202"/>
      <c r="G54" s="196"/>
      <c r="H54" s="197"/>
      <c r="I54" s="45"/>
      <c r="J54" s="46"/>
      <c r="K54" s="195"/>
      <c r="L54" s="198"/>
      <c r="M54" s="46"/>
      <c r="N54" s="72"/>
      <c r="O54" s="73"/>
      <c r="P54" s="38"/>
      <c r="Q54" s="73"/>
      <c r="R54" s="38"/>
      <c r="S54" s="258">
        <v>1</v>
      </c>
      <c r="T54" s="41"/>
      <c r="U54" s="355"/>
      <c r="W54" s="103"/>
      <c r="X54" s="103"/>
      <c r="Y54" s="103"/>
    </row>
    <row r="55" spans="1:25" s="36" customFormat="1" ht="15" customHeight="1" x14ac:dyDescent="0.15">
      <c r="A55" s="349"/>
      <c r="B55" s="69"/>
      <c r="C55" s="364"/>
      <c r="D55" s="365"/>
      <c r="E55" s="366"/>
      <c r="F55" s="74" t="s">
        <v>239</v>
      </c>
      <c r="G55" s="61"/>
      <c r="H55" s="75" t="s">
        <v>236</v>
      </c>
      <c r="I55" s="45"/>
      <c r="J55" s="46"/>
      <c r="K55" s="364"/>
      <c r="L55" s="367"/>
      <c r="M55" s="46"/>
      <c r="N55" s="45"/>
      <c r="O55" s="40"/>
      <c r="P55" s="38"/>
      <c r="Q55" s="40"/>
      <c r="R55" s="38"/>
      <c r="S55" s="258">
        <v>1</v>
      </c>
      <c r="T55" s="41"/>
      <c r="U55" s="355"/>
      <c r="W55" s="103"/>
      <c r="X55" s="103"/>
      <c r="Y55" s="103"/>
    </row>
    <row r="56" spans="1:25" s="36" customFormat="1" ht="15" customHeight="1" thickBot="1" x14ac:dyDescent="0.2">
      <c r="A56" s="349"/>
      <c r="B56" s="69"/>
      <c r="C56" s="364"/>
      <c r="D56" s="365"/>
      <c r="E56" s="366"/>
      <c r="F56" s="74" t="s">
        <v>240</v>
      </c>
      <c r="G56" s="61"/>
      <c r="H56" s="75" t="s">
        <v>237</v>
      </c>
      <c r="I56" s="45"/>
      <c r="J56" s="46"/>
      <c r="K56" s="364"/>
      <c r="L56" s="367"/>
      <c r="M56" s="46"/>
      <c r="N56" s="45"/>
      <c r="O56" s="40"/>
      <c r="P56" s="38"/>
      <c r="Q56" s="40"/>
      <c r="R56" s="38"/>
      <c r="S56" s="261">
        <v>1</v>
      </c>
      <c r="T56" s="48"/>
      <c r="U56" s="63" t="str">
        <f>"/ "&amp;SUM(S44:S56)</f>
        <v>/ 13</v>
      </c>
    </row>
    <row r="57" spans="1:25" s="36" customFormat="1" ht="15" customHeight="1" thickTop="1" x14ac:dyDescent="0.15">
      <c r="A57" s="349"/>
      <c r="B57" s="69"/>
      <c r="C57" s="404"/>
      <c r="D57" s="405"/>
      <c r="E57" s="406"/>
      <c r="F57" s="404"/>
      <c r="G57" s="405"/>
      <c r="H57" s="406"/>
      <c r="I57" s="51" t="s">
        <v>164</v>
      </c>
      <c r="J57" s="52"/>
      <c r="K57" s="404"/>
      <c r="L57" s="407"/>
      <c r="M57" s="52"/>
      <c r="N57" s="51"/>
      <c r="O57" s="52"/>
      <c r="P57" s="67"/>
      <c r="Q57" s="52"/>
      <c r="R57" s="206"/>
      <c r="S57" s="262">
        <v>1</v>
      </c>
      <c r="T57" s="56"/>
      <c r="U57" s="354">
        <f>SUM(T57:T63)</f>
        <v>0</v>
      </c>
    </row>
    <row r="58" spans="1:25" s="36" customFormat="1" ht="15" customHeight="1" x14ac:dyDescent="0.15">
      <c r="A58" s="349"/>
      <c r="B58" s="69"/>
      <c r="C58" s="408"/>
      <c r="D58" s="409"/>
      <c r="E58" s="410"/>
      <c r="F58" s="364"/>
      <c r="G58" s="365"/>
      <c r="H58" s="366"/>
      <c r="I58" s="38" t="s">
        <v>165</v>
      </c>
      <c r="J58" s="39"/>
      <c r="K58" s="364"/>
      <c r="L58" s="367"/>
      <c r="M58" s="39"/>
      <c r="N58" s="38"/>
      <c r="O58" s="39"/>
      <c r="P58" s="58"/>
      <c r="Q58" s="39"/>
      <c r="R58" s="198"/>
      <c r="S58" s="258">
        <v>1</v>
      </c>
      <c r="T58" s="41"/>
      <c r="U58" s="355"/>
    </row>
    <row r="59" spans="1:25" s="36" customFormat="1" ht="15" customHeight="1" x14ac:dyDescent="0.15">
      <c r="A59" s="349"/>
      <c r="B59" s="69"/>
      <c r="C59" s="351"/>
      <c r="D59" s="352"/>
      <c r="E59" s="353"/>
      <c r="F59" s="364"/>
      <c r="G59" s="365"/>
      <c r="H59" s="366"/>
      <c r="I59" s="45" t="s">
        <v>166</v>
      </c>
      <c r="J59" s="46"/>
      <c r="K59" s="364"/>
      <c r="L59" s="367"/>
      <c r="M59" s="46"/>
      <c r="N59" s="45"/>
      <c r="O59" s="46"/>
      <c r="P59" s="71"/>
      <c r="Q59" s="46"/>
      <c r="R59" s="207"/>
      <c r="S59" s="261">
        <v>1</v>
      </c>
      <c r="T59" s="48"/>
      <c r="U59" s="355"/>
    </row>
    <row r="60" spans="1:25" s="36" customFormat="1" ht="15" customHeight="1" x14ac:dyDescent="0.15">
      <c r="A60" s="349"/>
      <c r="B60" s="69"/>
      <c r="C60" s="364"/>
      <c r="D60" s="365"/>
      <c r="E60" s="366"/>
      <c r="F60" s="364"/>
      <c r="G60" s="365"/>
      <c r="H60" s="366"/>
      <c r="I60" s="45" t="s">
        <v>167</v>
      </c>
      <c r="J60" s="39"/>
      <c r="K60" s="364"/>
      <c r="L60" s="367"/>
      <c r="M60" s="39"/>
      <c r="N60" s="38"/>
      <c r="O60" s="39"/>
      <c r="P60" s="58"/>
      <c r="Q60" s="39"/>
      <c r="R60" s="198"/>
      <c r="S60" s="258">
        <v>1</v>
      </c>
      <c r="T60" s="41"/>
      <c r="U60" s="355"/>
    </row>
    <row r="61" spans="1:25" s="36" customFormat="1" ht="15" customHeight="1" x14ac:dyDescent="0.15">
      <c r="A61" s="349"/>
      <c r="B61" s="69"/>
      <c r="C61" s="118"/>
      <c r="D61" s="116"/>
      <c r="E61" s="117"/>
      <c r="F61" s="112"/>
      <c r="G61" s="113"/>
      <c r="H61" s="114"/>
      <c r="I61" s="45" t="s">
        <v>168</v>
      </c>
      <c r="J61" s="46"/>
      <c r="K61" s="112"/>
      <c r="L61" s="115"/>
      <c r="M61" s="46"/>
      <c r="N61" s="45"/>
      <c r="O61" s="46"/>
      <c r="P61" s="119"/>
      <c r="Q61" s="46"/>
      <c r="R61" s="207"/>
      <c r="S61" s="261">
        <v>1</v>
      </c>
      <c r="T61" s="48"/>
      <c r="U61" s="355"/>
    </row>
    <row r="62" spans="1:25" s="36" customFormat="1" ht="15" customHeight="1" x14ac:dyDescent="0.15">
      <c r="A62" s="349"/>
      <c r="B62" s="69"/>
      <c r="C62" s="132"/>
      <c r="D62" s="208"/>
      <c r="E62" s="211"/>
      <c r="F62" s="202"/>
      <c r="G62" s="203"/>
      <c r="H62" s="204"/>
      <c r="I62" s="45" t="s">
        <v>169</v>
      </c>
      <c r="J62" s="46"/>
      <c r="K62" s="202"/>
      <c r="L62" s="134"/>
      <c r="M62" s="46"/>
      <c r="N62" s="45"/>
      <c r="O62" s="46"/>
      <c r="P62" s="207"/>
      <c r="Q62" s="46"/>
      <c r="R62" s="207"/>
      <c r="S62" s="261">
        <v>1</v>
      </c>
      <c r="T62" s="48"/>
      <c r="U62" s="355"/>
    </row>
    <row r="63" spans="1:25" s="36" customFormat="1" ht="15" customHeight="1" thickBot="1" x14ac:dyDescent="0.2">
      <c r="A63" s="350"/>
      <c r="B63" s="69"/>
      <c r="C63" s="396"/>
      <c r="D63" s="397"/>
      <c r="E63" s="398"/>
      <c r="F63" s="396"/>
      <c r="G63" s="397"/>
      <c r="H63" s="398"/>
      <c r="I63" s="45" t="s">
        <v>170</v>
      </c>
      <c r="J63" s="39"/>
      <c r="K63" s="396"/>
      <c r="L63" s="399"/>
      <c r="M63" s="39"/>
      <c r="N63" s="38"/>
      <c r="O63" s="39"/>
      <c r="P63" s="58"/>
      <c r="Q63" s="39"/>
      <c r="R63" s="198"/>
      <c r="S63" s="258">
        <v>1</v>
      </c>
      <c r="T63" s="41"/>
      <c r="U63" s="77" t="str">
        <f>"/ "&amp;SUM(S57:S63)</f>
        <v>/ 7</v>
      </c>
    </row>
    <row r="64" spans="1:25" s="36" customFormat="1" ht="15" customHeight="1" x14ac:dyDescent="0.15">
      <c r="A64" s="348" t="s">
        <v>61</v>
      </c>
      <c r="B64" s="78"/>
      <c r="C64" s="400"/>
      <c r="D64" s="401"/>
      <c r="E64" s="402"/>
      <c r="F64" s="400"/>
      <c r="G64" s="401"/>
      <c r="H64" s="402"/>
      <c r="I64" s="32"/>
      <c r="J64" s="33"/>
      <c r="K64" s="400"/>
      <c r="L64" s="403"/>
      <c r="M64" s="33" t="s">
        <v>60</v>
      </c>
      <c r="N64" s="32"/>
      <c r="O64" s="33"/>
      <c r="P64" s="79"/>
      <c r="Q64" s="33"/>
      <c r="R64" s="201"/>
      <c r="S64" s="257">
        <v>2</v>
      </c>
      <c r="T64" s="35"/>
      <c r="U64" s="356">
        <f>SUM(T64:T75)</f>
        <v>0</v>
      </c>
    </row>
    <row r="65" spans="1:25" s="36" customFormat="1" ht="15" customHeight="1" x14ac:dyDescent="0.15">
      <c r="A65" s="349"/>
      <c r="B65" s="120"/>
      <c r="C65" s="192"/>
      <c r="D65" s="193"/>
      <c r="E65" s="194"/>
      <c r="F65" s="192"/>
      <c r="G65" s="193"/>
      <c r="H65" s="194"/>
      <c r="I65" s="45"/>
      <c r="J65" s="46"/>
      <c r="K65" s="192"/>
      <c r="L65" s="207"/>
      <c r="M65" s="272" t="s">
        <v>243</v>
      </c>
      <c r="N65" s="45"/>
      <c r="O65" s="46"/>
      <c r="P65" s="207"/>
      <c r="Q65" s="46"/>
      <c r="R65" s="207"/>
      <c r="S65" s="261">
        <v>2</v>
      </c>
      <c r="T65" s="48"/>
      <c r="U65" s="355"/>
    </row>
    <row r="66" spans="1:25" s="36" customFormat="1" ht="15" customHeight="1" x14ac:dyDescent="0.15">
      <c r="A66" s="349"/>
      <c r="B66" s="69"/>
      <c r="C66" s="364"/>
      <c r="D66" s="365"/>
      <c r="E66" s="366"/>
      <c r="F66" s="364"/>
      <c r="G66" s="365"/>
      <c r="H66" s="366"/>
      <c r="I66" s="38"/>
      <c r="J66" s="39"/>
      <c r="K66" s="364"/>
      <c r="L66" s="367"/>
      <c r="M66" s="39"/>
      <c r="N66" s="38" t="s">
        <v>221</v>
      </c>
      <c r="O66" s="39"/>
      <c r="P66" s="58"/>
      <c r="Q66" s="39"/>
      <c r="R66" s="198"/>
      <c r="S66" s="258">
        <v>2</v>
      </c>
      <c r="T66" s="41"/>
      <c r="U66" s="355"/>
    </row>
    <row r="67" spans="1:25" s="36" customFormat="1" ht="15" customHeight="1" x14ac:dyDescent="0.15">
      <c r="A67" s="349"/>
      <c r="B67" s="69"/>
      <c r="C67" s="364"/>
      <c r="D67" s="365"/>
      <c r="E67" s="366"/>
      <c r="F67" s="364"/>
      <c r="G67" s="365"/>
      <c r="H67" s="366"/>
      <c r="I67" s="38"/>
      <c r="J67" s="39"/>
      <c r="K67" s="364"/>
      <c r="L67" s="367"/>
      <c r="M67" s="39"/>
      <c r="N67" s="80" t="s">
        <v>222</v>
      </c>
      <c r="O67" s="39"/>
      <c r="P67" s="58"/>
      <c r="Q67" s="39"/>
      <c r="R67" s="198"/>
      <c r="S67" s="258">
        <v>2</v>
      </c>
      <c r="T67" s="41"/>
      <c r="U67" s="355"/>
    </row>
    <row r="68" spans="1:25" s="36" customFormat="1" ht="15" customHeight="1" x14ac:dyDescent="0.15">
      <c r="A68" s="349"/>
      <c r="B68" s="69"/>
      <c r="C68" s="364"/>
      <c r="D68" s="365"/>
      <c r="E68" s="366"/>
      <c r="F68" s="364"/>
      <c r="G68" s="365"/>
      <c r="H68" s="366"/>
      <c r="I68" s="38"/>
      <c r="J68" s="39"/>
      <c r="K68" s="364"/>
      <c r="L68" s="367"/>
      <c r="M68" s="39"/>
      <c r="N68" s="38" t="s">
        <v>223</v>
      </c>
      <c r="O68" s="39"/>
      <c r="P68" s="58"/>
      <c r="Q68" s="39"/>
      <c r="R68" s="198"/>
      <c r="S68" s="258">
        <v>2</v>
      </c>
      <c r="T68" s="41"/>
      <c r="U68" s="355"/>
    </row>
    <row r="69" spans="1:25" s="36" customFormat="1" ht="15" customHeight="1" x14ac:dyDescent="0.15">
      <c r="A69" s="349"/>
      <c r="B69" s="69"/>
      <c r="C69" s="364"/>
      <c r="D69" s="365"/>
      <c r="E69" s="366"/>
      <c r="F69" s="364"/>
      <c r="G69" s="365"/>
      <c r="H69" s="366"/>
      <c r="I69" s="38"/>
      <c r="J69" s="39"/>
      <c r="K69" s="364"/>
      <c r="L69" s="367"/>
      <c r="M69" s="83" t="s">
        <v>241</v>
      </c>
      <c r="N69" s="76"/>
      <c r="O69" s="39"/>
      <c r="P69" s="58"/>
      <c r="Q69" s="39"/>
      <c r="R69" s="198"/>
      <c r="S69" s="258">
        <v>1</v>
      </c>
      <c r="T69" s="41"/>
      <c r="U69" s="355"/>
    </row>
    <row r="70" spans="1:25" s="36" customFormat="1" ht="15" customHeight="1" x14ac:dyDescent="0.15">
      <c r="A70" s="349"/>
      <c r="B70" s="69"/>
      <c r="C70" s="364"/>
      <c r="D70" s="365"/>
      <c r="E70" s="366"/>
      <c r="F70" s="364"/>
      <c r="G70" s="365"/>
      <c r="H70" s="366"/>
      <c r="I70" s="38"/>
      <c r="J70" s="39"/>
      <c r="K70" s="364"/>
      <c r="L70" s="367"/>
      <c r="M70" s="39"/>
      <c r="N70" s="38" t="s">
        <v>86</v>
      </c>
      <c r="O70" s="39"/>
      <c r="P70" s="58"/>
      <c r="Q70" s="39"/>
      <c r="R70" s="198"/>
      <c r="S70" s="258">
        <v>2</v>
      </c>
      <c r="T70" s="41"/>
      <c r="U70" s="355"/>
    </row>
    <row r="71" spans="1:25" s="36" customFormat="1" ht="15" customHeight="1" x14ac:dyDescent="0.15">
      <c r="A71" s="349"/>
      <c r="B71" s="69"/>
      <c r="C71" s="364"/>
      <c r="D71" s="365"/>
      <c r="E71" s="366"/>
      <c r="F71" s="364"/>
      <c r="G71" s="365"/>
      <c r="H71" s="366"/>
      <c r="I71" s="38"/>
      <c r="J71" s="39"/>
      <c r="K71" s="364"/>
      <c r="L71" s="367"/>
      <c r="M71" s="39"/>
      <c r="N71" s="38" t="s">
        <v>186</v>
      </c>
      <c r="O71" s="39"/>
      <c r="P71" s="58"/>
      <c r="Q71" s="39"/>
      <c r="R71" s="198"/>
      <c r="S71" s="258">
        <v>2</v>
      </c>
      <c r="T71" s="41"/>
      <c r="U71" s="355"/>
    </row>
    <row r="72" spans="1:25" s="36" customFormat="1" ht="15" customHeight="1" x14ac:dyDescent="0.15">
      <c r="A72" s="349"/>
      <c r="B72" s="69"/>
      <c r="C72" s="364"/>
      <c r="D72" s="365"/>
      <c r="E72" s="366"/>
      <c r="F72" s="364"/>
      <c r="G72" s="365"/>
      <c r="H72" s="366"/>
      <c r="I72" s="38"/>
      <c r="J72" s="39"/>
      <c r="K72" s="364"/>
      <c r="L72" s="367"/>
      <c r="M72" s="83"/>
      <c r="N72" s="76" t="s">
        <v>224</v>
      </c>
      <c r="O72" s="39"/>
      <c r="P72" s="58"/>
      <c r="Q72" s="39"/>
      <c r="R72" s="198"/>
      <c r="S72" s="258">
        <v>2</v>
      </c>
      <c r="T72" s="41"/>
      <c r="U72" s="355"/>
    </row>
    <row r="73" spans="1:25" s="36" customFormat="1" ht="15" customHeight="1" x14ac:dyDescent="0.15">
      <c r="A73" s="349"/>
      <c r="B73" s="69"/>
      <c r="C73" s="221"/>
      <c r="D73" s="222"/>
      <c r="E73" s="223"/>
      <c r="F73" s="221"/>
      <c r="G73" s="222"/>
      <c r="H73" s="223"/>
      <c r="I73" s="38"/>
      <c r="J73" s="39"/>
      <c r="K73" s="221"/>
      <c r="L73" s="224"/>
      <c r="M73" s="83"/>
      <c r="N73" s="256" t="s">
        <v>232</v>
      </c>
      <c r="O73" s="39"/>
      <c r="P73" s="224"/>
      <c r="Q73" s="39"/>
      <c r="R73" s="224"/>
      <c r="S73" s="258">
        <v>1</v>
      </c>
      <c r="T73" s="41"/>
      <c r="U73" s="355"/>
    </row>
    <row r="74" spans="1:25" s="36" customFormat="1" ht="15" customHeight="1" x14ac:dyDescent="0.15">
      <c r="A74" s="349"/>
      <c r="B74" s="69"/>
      <c r="C74" s="364"/>
      <c r="D74" s="365"/>
      <c r="E74" s="366"/>
      <c r="F74" s="364"/>
      <c r="G74" s="365"/>
      <c r="H74" s="366"/>
      <c r="I74" s="38"/>
      <c r="J74" s="39"/>
      <c r="K74" s="364"/>
      <c r="L74" s="367"/>
      <c r="M74" s="39"/>
      <c r="N74" s="161" t="s">
        <v>225</v>
      </c>
      <c r="O74" s="39"/>
      <c r="P74" s="58"/>
      <c r="Q74" s="39"/>
      <c r="R74" s="198"/>
      <c r="S74" s="258">
        <v>2</v>
      </c>
      <c r="T74" s="41"/>
      <c r="U74" s="355"/>
    </row>
    <row r="75" spans="1:25" s="36" customFormat="1" ht="15" customHeight="1" thickBot="1" x14ac:dyDescent="0.2">
      <c r="A75" s="349"/>
      <c r="B75" s="69"/>
      <c r="C75" s="133"/>
      <c r="D75" s="136"/>
      <c r="E75" s="137"/>
      <c r="F75" s="133"/>
      <c r="G75" s="136"/>
      <c r="H75" s="137"/>
      <c r="I75" s="76"/>
      <c r="J75" s="83"/>
      <c r="K75" s="133"/>
      <c r="L75" s="134"/>
      <c r="M75" s="83"/>
      <c r="N75" s="76" t="s">
        <v>87</v>
      </c>
      <c r="O75" s="83"/>
      <c r="P75" s="134"/>
      <c r="Q75" s="83"/>
      <c r="R75" s="134"/>
      <c r="S75" s="259">
        <v>2</v>
      </c>
      <c r="T75" s="85"/>
      <c r="U75" s="77" t="str">
        <f>"/ "&amp;SUM(S64:S75)</f>
        <v>/ 22</v>
      </c>
    </row>
    <row r="76" spans="1:25" s="36" customFormat="1" ht="15" customHeight="1" x14ac:dyDescent="0.15">
      <c r="A76" s="338" t="s">
        <v>62</v>
      </c>
      <c r="B76" s="86"/>
      <c r="C76" s="340"/>
      <c r="D76" s="341"/>
      <c r="E76" s="341"/>
      <c r="F76" s="341"/>
      <c r="G76" s="341"/>
      <c r="H76" s="341"/>
      <c r="I76" s="341"/>
      <c r="J76" s="341"/>
      <c r="K76" s="341"/>
      <c r="L76" s="341"/>
      <c r="M76" s="341"/>
      <c r="N76" s="341"/>
      <c r="O76" s="341"/>
      <c r="P76" s="342"/>
      <c r="Q76" s="199"/>
      <c r="R76" s="199"/>
      <c r="S76" s="346">
        <v>3</v>
      </c>
      <c r="T76" s="368"/>
      <c r="U76" s="87">
        <f>T76</f>
        <v>0</v>
      </c>
    </row>
    <row r="77" spans="1:25" s="36" customFormat="1" ht="15" customHeight="1" thickBot="1" x14ac:dyDescent="0.2">
      <c r="A77" s="339"/>
      <c r="B77" s="88"/>
      <c r="C77" s="343"/>
      <c r="D77" s="344"/>
      <c r="E77" s="344"/>
      <c r="F77" s="344"/>
      <c r="G77" s="344"/>
      <c r="H77" s="344"/>
      <c r="I77" s="344"/>
      <c r="J77" s="344"/>
      <c r="K77" s="344"/>
      <c r="L77" s="344"/>
      <c r="M77" s="344"/>
      <c r="N77" s="344"/>
      <c r="O77" s="344"/>
      <c r="P77" s="345"/>
      <c r="Q77" s="200"/>
      <c r="R77" s="200"/>
      <c r="S77" s="347"/>
      <c r="T77" s="369"/>
      <c r="U77" s="89" t="str">
        <f>"/ "&amp;SUM(S76)</f>
        <v>/ 3</v>
      </c>
      <c r="V77" s="90">
        <f>SUM(U4,U13,U26,U36,U44,U57,U64,U76)</f>
        <v>0</v>
      </c>
      <c r="W77" s="91" t="s">
        <v>63</v>
      </c>
      <c r="X77" s="2"/>
    </row>
    <row r="78" spans="1:25" ht="13.5" customHeight="1" x14ac:dyDescent="0.15">
      <c r="A78" s="348" t="s">
        <v>40</v>
      </c>
      <c r="B78" s="390" t="s">
        <v>41</v>
      </c>
      <c r="C78" s="392"/>
      <c r="D78" s="392"/>
      <c r="E78" s="392"/>
      <c r="F78" s="392"/>
      <c r="G78" s="392"/>
      <c r="H78" s="392"/>
      <c r="I78" s="391"/>
      <c r="J78" s="390" t="s">
        <v>42</v>
      </c>
      <c r="K78" s="392"/>
      <c r="L78" s="391"/>
      <c r="M78" s="390" t="s">
        <v>12</v>
      </c>
      <c r="N78" s="391"/>
      <c r="O78" s="390" t="s">
        <v>1</v>
      </c>
      <c r="P78" s="391"/>
      <c r="Q78" s="390" t="s">
        <v>125</v>
      </c>
      <c r="R78" s="391"/>
      <c r="S78" s="393" t="s">
        <v>62</v>
      </c>
      <c r="T78" s="377">
        <f>SUM(U4,U13,U26,U36,U44,U57,U64,U76)</f>
        <v>0</v>
      </c>
      <c r="U78" s="378"/>
    </row>
    <row r="79" spans="1:25" ht="14.25" customHeight="1" thickBot="1" x14ac:dyDescent="0.2">
      <c r="A79" s="350"/>
      <c r="B79" s="92" t="s">
        <v>44</v>
      </c>
      <c r="C79" s="381" t="s">
        <v>45</v>
      </c>
      <c r="D79" s="382"/>
      <c r="E79" s="383"/>
      <c r="F79" s="381" t="s">
        <v>2</v>
      </c>
      <c r="G79" s="382"/>
      <c r="H79" s="383"/>
      <c r="I79" s="93" t="s">
        <v>46</v>
      </c>
      <c r="J79" s="92" t="s">
        <v>47</v>
      </c>
      <c r="K79" s="381" t="s">
        <v>48</v>
      </c>
      <c r="L79" s="384"/>
      <c r="M79" s="92" t="s">
        <v>49</v>
      </c>
      <c r="N79" s="93" t="s">
        <v>50</v>
      </c>
      <c r="O79" s="94" t="s">
        <v>49</v>
      </c>
      <c r="P79" s="93" t="s">
        <v>51</v>
      </c>
      <c r="Q79" s="94" t="s">
        <v>196</v>
      </c>
      <c r="R79" s="93" t="s">
        <v>50</v>
      </c>
      <c r="S79" s="394"/>
      <c r="T79" s="379"/>
      <c r="U79" s="380"/>
    </row>
    <row r="80" spans="1:25" s="36" customFormat="1" ht="17.25" customHeight="1" x14ac:dyDescent="0.15">
      <c r="A80" s="42" t="s">
        <v>52</v>
      </c>
      <c r="B80" s="95"/>
      <c r="C80" s="385">
        <v>14</v>
      </c>
      <c r="D80" s="386"/>
      <c r="E80" s="387"/>
      <c r="F80" s="388">
        <f>SUM(S35,S55:S56)</f>
        <v>3</v>
      </c>
      <c r="G80" s="386"/>
      <c r="H80" s="387"/>
      <c r="I80" s="96">
        <f>SUM(S57:S63)</f>
        <v>7</v>
      </c>
      <c r="J80" s="97">
        <f>SUM(S26)</f>
        <v>1</v>
      </c>
      <c r="K80" s="388">
        <v>14</v>
      </c>
      <c r="L80" s="389"/>
      <c r="M80" s="97">
        <f>SUM(S64:S65,S69)</f>
        <v>5</v>
      </c>
      <c r="N80" s="96">
        <f>SUM(S66:S68,S70:S75)</f>
        <v>17</v>
      </c>
      <c r="O80" s="97">
        <v>8</v>
      </c>
      <c r="P80" s="96">
        <v>2</v>
      </c>
      <c r="Q80" s="97">
        <f>SUM(S13,S17:S18,S21)</f>
        <v>8</v>
      </c>
      <c r="R80" s="96">
        <v>18</v>
      </c>
      <c r="S80" s="98">
        <v>3</v>
      </c>
      <c r="T80" s="379"/>
      <c r="U80" s="380"/>
      <c r="V80" s="2">
        <f>SUM(C80:S80)</f>
        <v>100</v>
      </c>
      <c r="W80" s="2" t="s">
        <v>64</v>
      </c>
      <c r="Y80" s="2"/>
    </row>
    <row r="81" spans="1:25" s="36" customFormat="1" ht="17.25" customHeight="1" thickBot="1" x14ac:dyDescent="0.2">
      <c r="A81" s="28" t="s">
        <v>43</v>
      </c>
      <c r="B81" s="99"/>
      <c r="C81" s="370">
        <f>SUM(T27:T34,T43,T51:T54,)</f>
        <v>0</v>
      </c>
      <c r="D81" s="371"/>
      <c r="E81" s="372"/>
      <c r="F81" s="373">
        <f>SUM(T35,T55:T56,)</f>
        <v>0</v>
      </c>
      <c r="G81" s="371"/>
      <c r="H81" s="372"/>
      <c r="I81" s="100">
        <f>SUM(T57:T63)</f>
        <v>0</v>
      </c>
      <c r="J81" s="101">
        <f>SUM(T26)</f>
        <v>0</v>
      </c>
      <c r="K81" s="373">
        <f>SUM(T36:T42,T44:T50)</f>
        <v>0</v>
      </c>
      <c r="L81" s="374"/>
      <c r="M81" s="101">
        <f>SUM(T64:T65,T69)</f>
        <v>0</v>
      </c>
      <c r="N81" s="100">
        <f>SUM(T66:T68,T70:T75)</f>
        <v>0</v>
      </c>
      <c r="O81" s="101">
        <f>SUM(T4:T10,T12)</f>
        <v>0</v>
      </c>
      <c r="P81" s="100">
        <f>T11</f>
        <v>0</v>
      </c>
      <c r="Q81" s="101">
        <f>SUM(T13,T17:T18,T21)</f>
        <v>0</v>
      </c>
      <c r="R81" s="100">
        <f>SUM(T14:T16,T19:T20,T22:T25)</f>
        <v>0</v>
      </c>
      <c r="S81" s="101">
        <f>T76</f>
        <v>0</v>
      </c>
      <c r="T81" s="375" t="str">
        <f>"/ "&amp;SUM(S4:S77)</f>
        <v>/ 100</v>
      </c>
      <c r="U81" s="376"/>
      <c r="V81" s="2">
        <f>SUM(C81:S81)</f>
        <v>0</v>
      </c>
      <c r="W81" s="2" t="s">
        <v>65</v>
      </c>
      <c r="Y81" s="2"/>
    </row>
    <row r="84" spans="1:25" ht="14.25" x14ac:dyDescent="0.15">
      <c r="S84" s="14">
        <f>SUM(S4:S77)</f>
        <v>100</v>
      </c>
      <c r="T84" s="2">
        <f>SUM(T4:T77)</f>
        <v>0</v>
      </c>
      <c r="U84" s="4"/>
    </row>
    <row r="85" spans="1:25" ht="14.25" x14ac:dyDescent="0.15">
      <c r="S85" s="2" t="s">
        <v>66</v>
      </c>
      <c r="T85" s="2"/>
      <c r="U85" s="4"/>
    </row>
  </sheetData>
  <mergeCells count="184">
    <mergeCell ref="F10:H10"/>
    <mergeCell ref="K10:L10"/>
    <mergeCell ref="C12:E12"/>
    <mergeCell ref="F12:H12"/>
    <mergeCell ref="C4:E4"/>
    <mergeCell ref="F4:H4"/>
    <mergeCell ref="K4:L4"/>
    <mergeCell ref="C8:E8"/>
    <mergeCell ref="F8:H8"/>
    <mergeCell ref="K8:L8"/>
    <mergeCell ref="C9:E9"/>
    <mergeCell ref="F9:H9"/>
    <mergeCell ref="K9:L9"/>
    <mergeCell ref="C6:E6"/>
    <mergeCell ref="F6:H6"/>
    <mergeCell ref="K6:L6"/>
    <mergeCell ref="C7:E7"/>
    <mergeCell ref="F7:H7"/>
    <mergeCell ref="K7:L7"/>
    <mergeCell ref="K32:L32"/>
    <mergeCell ref="C35:E35"/>
    <mergeCell ref="F35:H35"/>
    <mergeCell ref="K35:L35"/>
    <mergeCell ref="C36:E36"/>
    <mergeCell ref="F36:H36"/>
    <mergeCell ref="K12:L12"/>
    <mergeCell ref="A1:M1"/>
    <mergeCell ref="O1:U1"/>
    <mergeCell ref="A2:A3"/>
    <mergeCell ref="B2:I2"/>
    <mergeCell ref="J2:L2"/>
    <mergeCell ref="M2:N2"/>
    <mergeCell ref="O2:P2"/>
    <mergeCell ref="S2:U2"/>
    <mergeCell ref="C3:E3"/>
    <mergeCell ref="F3:H3"/>
    <mergeCell ref="K3:L3"/>
    <mergeCell ref="T3:U3"/>
    <mergeCell ref="Q2:R2"/>
    <mergeCell ref="C5:E5"/>
    <mergeCell ref="F5:H5"/>
    <mergeCell ref="K5:L5"/>
    <mergeCell ref="C10:E10"/>
    <mergeCell ref="F46:H46"/>
    <mergeCell ref="U26:U34"/>
    <mergeCell ref="C27:E27"/>
    <mergeCell ref="F27:H27"/>
    <mergeCell ref="K27:L27"/>
    <mergeCell ref="C28:E28"/>
    <mergeCell ref="F28:H28"/>
    <mergeCell ref="K28:L28"/>
    <mergeCell ref="C29:E29"/>
    <mergeCell ref="F29:H29"/>
    <mergeCell ref="K29:L29"/>
    <mergeCell ref="C34:E34"/>
    <mergeCell ref="C33:E33"/>
    <mergeCell ref="F33:H33"/>
    <mergeCell ref="K33:L33"/>
    <mergeCell ref="C26:E26"/>
    <mergeCell ref="F26:H26"/>
    <mergeCell ref="K26:L26"/>
    <mergeCell ref="C30:E30"/>
    <mergeCell ref="F30:H30"/>
    <mergeCell ref="K30:L30"/>
    <mergeCell ref="C31:E31"/>
    <mergeCell ref="C32:E32"/>
    <mergeCell ref="F32:H32"/>
    <mergeCell ref="C49:E49"/>
    <mergeCell ref="F47:H47"/>
    <mergeCell ref="F49:H49"/>
    <mergeCell ref="F50:H50"/>
    <mergeCell ref="C50:E50"/>
    <mergeCell ref="C37:E37"/>
    <mergeCell ref="F37:H37"/>
    <mergeCell ref="C38:E38"/>
    <mergeCell ref="F38:H38"/>
    <mergeCell ref="C39:E39"/>
    <mergeCell ref="F39:H39"/>
    <mergeCell ref="C40:E40"/>
    <mergeCell ref="F40:H40"/>
    <mergeCell ref="C48:E48"/>
    <mergeCell ref="F48:H48"/>
    <mergeCell ref="C41:E41"/>
    <mergeCell ref="F41:H41"/>
    <mergeCell ref="F44:H44"/>
    <mergeCell ref="C44:E44"/>
    <mergeCell ref="C47:E47"/>
    <mergeCell ref="C43:E43"/>
    <mergeCell ref="C45:E45"/>
    <mergeCell ref="F45:H45"/>
    <mergeCell ref="C46:E46"/>
    <mergeCell ref="C59:E59"/>
    <mergeCell ref="F59:H59"/>
    <mergeCell ref="K59:L59"/>
    <mergeCell ref="C60:E60"/>
    <mergeCell ref="C57:E57"/>
    <mergeCell ref="F57:H57"/>
    <mergeCell ref="K57:L57"/>
    <mergeCell ref="F51:H51"/>
    <mergeCell ref="K51:L51"/>
    <mergeCell ref="F53:H53"/>
    <mergeCell ref="K53:L53"/>
    <mergeCell ref="C55:E55"/>
    <mergeCell ref="K55:L55"/>
    <mergeCell ref="C56:E56"/>
    <mergeCell ref="K56:L56"/>
    <mergeCell ref="C58:E58"/>
    <mergeCell ref="F58:H58"/>
    <mergeCell ref="K58:L58"/>
    <mergeCell ref="C72:E72"/>
    <mergeCell ref="F72:H72"/>
    <mergeCell ref="K72:L72"/>
    <mergeCell ref="C74:E74"/>
    <mergeCell ref="F74:H74"/>
    <mergeCell ref="K74:L74"/>
    <mergeCell ref="C63:E63"/>
    <mergeCell ref="F63:H63"/>
    <mergeCell ref="K63:L63"/>
    <mergeCell ref="K71:L71"/>
    <mergeCell ref="K67:L67"/>
    <mergeCell ref="C68:E68"/>
    <mergeCell ref="C64:E64"/>
    <mergeCell ref="F64:H64"/>
    <mergeCell ref="K64:L64"/>
    <mergeCell ref="A78:A79"/>
    <mergeCell ref="B78:I78"/>
    <mergeCell ref="J78:L78"/>
    <mergeCell ref="M78:N78"/>
    <mergeCell ref="O78:P78"/>
    <mergeCell ref="S78:S79"/>
    <mergeCell ref="K69:L69"/>
    <mergeCell ref="F60:H60"/>
    <mergeCell ref="K60:L60"/>
    <mergeCell ref="C70:E70"/>
    <mergeCell ref="F70:H70"/>
    <mergeCell ref="A64:A75"/>
    <mergeCell ref="K70:L70"/>
    <mergeCell ref="C71:E71"/>
    <mergeCell ref="F71:H71"/>
    <mergeCell ref="C66:E66"/>
    <mergeCell ref="F66:H66"/>
    <mergeCell ref="K66:L66"/>
    <mergeCell ref="C67:E67"/>
    <mergeCell ref="F67:H67"/>
    <mergeCell ref="A26:A63"/>
    <mergeCell ref="F31:H31"/>
    <mergeCell ref="K31:L31"/>
    <mergeCell ref="K52:L52"/>
    <mergeCell ref="C81:E81"/>
    <mergeCell ref="F81:H81"/>
    <mergeCell ref="K81:L81"/>
    <mergeCell ref="T81:U81"/>
    <mergeCell ref="T78:U80"/>
    <mergeCell ref="C79:E79"/>
    <mergeCell ref="F79:H79"/>
    <mergeCell ref="K79:L79"/>
    <mergeCell ref="C80:E80"/>
    <mergeCell ref="F80:H80"/>
    <mergeCell ref="K80:L80"/>
    <mergeCell ref="Q78:R78"/>
    <mergeCell ref="A76:A77"/>
    <mergeCell ref="C76:P77"/>
    <mergeCell ref="S76:S77"/>
    <mergeCell ref="A4:A12"/>
    <mergeCell ref="A13:A25"/>
    <mergeCell ref="C54:E54"/>
    <mergeCell ref="U44:U55"/>
    <mergeCell ref="U64:U74"/>
    <mergeCell ref="U4:U10"/>
    <mergeCell ref="U13:U24"/>
    <mergeCell ref="U36:U42"/>
    <mergeCell ref="U57:U62"/>
    <mergeCell ref="K36:K42"/>
    <mergeCell ref="K44:K50"/>
    <mergeCell ref="F43:H43"/>
    <mergeCell ref="C51:E51"/>
    <mergeCell ref="C52:E52"/>
    <mergeCell ref="F68:H68"/>
    <mergeCell ref="K68:L68"/>
    <mergeCell ref="C69:E69"/>
    <mergeCell ref="F69:H69"/>
    <mergeCell ref="F52:H52"/>
    <mergeCell ref="T76:T77"/>
    <mergeCell ref="C53:E53"/>
  </mergeCells>
  <phoneticPr fontId="1"/>
  <pageMargins left="0.78" right="0.25" top="0.75" bottom="0.2" header="0.3" footer="0.2"/>
  <pageSetup paperSize="9" scale="64" orientation="portrait" horizontalDpi="300" verticalDpi="0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問題用紙</vt:lpstr>
      <vt:lpstr>解答シート</vt:lpstr>
      <vt:lpstr>解答</vt:lpstr>
      <vt:lpstr>採点表</vt:lpstr>
      <vt:lpstr>解答!Print_Area</vt:lpstr>
      <vt:lpstr>解答シート!Print_Area</vt:lpstr>
      <vt:lpstr>採点表!Print_Area</vt:lpstr>
      <vt:lpstr>問題用紙!Print_Area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智彦</dc:creator>
  <cp:lastModifiedBy>User</cp:lastModifiedBy>
  <cp:lastPrinted>2023-01-10T23:34:12Z</cp:lastPrinted>
  <dcterms:created xsi:type="dcterms:W3CDTF">2020-08-31T08:43:32Z</dcterms:created>
  <dcterms:modified xsi:type="dcterms:W3CDTF">2023-04-11T02:27:06Z</dcterms:modified>
</cp:coreProperties>
</file>