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問題データ\"/>
    </mc:Choice>
  </mc:AlternateContent>
  <bookViews>
    <workbookView xWindow="0" yWindow="0" windowWidth="19440" windowHeight="7770" tabRatio="772" activeTab="3"/>
  </bookViews>
  <sheets>
    <sheet name="問題用紙" sheetId="24" r:id="rId1"/>
    <sheet name="解答シート" sheetId="25" r:id="rId2"/>
    <sheet name="解答" sheetId="26" r:id="rId3"/>
    <sheet name="採点表" sheetId="23" r:id="rId4"/>
    <sheet name="解答（作成元）" sheetId="13" state="hidden" r:id="rId5"/>
  </sheets>
  <definedNames>
    <definedName name="_GoBack" localSheetId="2">解答!$A$1</definedName>
    <definedName name="_GoBack" localSheetId="4">'解答（作成元）'!$A$1</definedName>
    <definedName name="_GoBack" localSheetId="1">解答シート!$A$1</definedName>
    <definedName name="_xlnm.Print_Area" localSheetId="2">解答!$A$1:$L$32</definedName>
    <definedName name="_xlnm.Print_Area" localSheetId="4">'解答（作成元）'!$A$1:$K$32</definedName>
    <definedName name="_xlnm.Print_Area" localSheetId="1">解答シート!$A$1:$L$32</definedName>
    <definedName name="_xlnm.Print_Area" localSheetId="3">採点表!$A$1:$S$69</definedName>
    <definedName name="_xlnm.Print_Area" localSheetId="0">問題用紙!$A$1:$S$47</definedName>
    <definedName name="_xlnm.Print_Titles" localSheetId="3">採点表!$1:$3</definedName>
  </definedNames>
  <calcPr calcId="162913"/>
</workbook>
</file>

<file path=xl/calcChain.xml><?xml version="1.0" encoding="utf-8"?>
<calcChain xmlns="http://schemas.openxmlformats.org/spreadsheetml/2006/main">
  <c r="I19" i="26" l="1"/>
  <c r="H19" i="26"/>
  <c r="G19" i="26"/>
  <c r="F19" i="26"/>
  <c r="E19" i="26"/>
  <c r="J18" i="26"/>
  <c r="J17" i="26"/>
  <c r="J16" i="26"/>
  <c r="J15" i="26"/>
  <c r="J14" i="26"/>
  <c r="J13" i="26"/>
  <c r="O67" i="23" l="1"/>
  <c r="M67" i="23"/>
  <c r="P67" i="23"/>
  <c r="N67" i="23"/>
  <c r="K67" i="23"/>
  <c r="J67" i="23"/>
  <c r="I67" i="23"/>
  <c r="F67" i="23"/>
  <c r="C67" i="23"/>
  <c r="Q67" i="23"/>
  <c r="R70" i="23"/>
  <c r="Q70" i="23"/>
  <c r="T67" i="23" l="1"/>
  <c r="T66" i="23"/>
  <c r="S61" i="23" l="1"/>
  <c r="S63" i="23"/>
  <c r="S62" i="23"/>
  <c r="S53" i="23"/>
  <c r="S52" i="23"/>
  <c r="S37" i="23"/>
  <c r="S36" i="23"/>
  <c r="S30" i="23"/>
  <c r="S29" i="23"/>
  <c r="S24" i="23"/>
  <c r="S23" i="23"/>
  <c r="S15" i="23"/>
  <c r="S14" i="23"/>
  <c r="S4" i="23"/>
  <c r="R64" i="23" l="1"/>
  <c r="T63" i="23"/>
  <c r="H19" i="13"/>
  <c r="G19" i="13"/>
  <c r="F19" i="13"/>
  <c r="E19" i="13"/>
  <c r="D19" i="13"/>
</calcChain>
</file>

<file path=xl/sharedStrings.xml><?xml version="1.0" encoding="utf-8"?>
<sst xmlns="http://schemas.openxmlformats.org/spreadsheetml/2006/main" count="325" uniqueCount="208">
  <si>
    <t>〈問題〉</t>
    <rPh sb="1" eb="3">
      <t>モンダイ</t>
    </rPh>
    <phoneticPr fontId="1"/>
  </si>
  <si>
    <t>〈処理条件〉</t>
    <rPh sb="1" eb="3">
      <t>ショリ</t>
    </rPh>
    <rPh sb="3" eb="5">
      <t>ジョウケン</t>
    </rPh>
    <phoneticPr fontId="1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</si>
  <si>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</si>
  <si>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</si>
  <si>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</si>
  <si>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画像</t>
    <rPh sb="0" eb="2">
      <t>ガゾウ</t>
    </rPh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</si>
  <si>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</si>
  <si>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</si>
  <si>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</t>
    <rPh sb="0" eb="2">
      <t>ハイチ</t>
    </rPh>
    <phoneticPr fontId="1"/>
  </si>
  <si>
    <t>罫線</t>
    <rPh sb="0" eb="2">
      <t>ケイセン</t>
    </rPh>
    <phoneticPr fontId="1"/>
  </si>
  <si>
    <t>塗りつぶし</t>
    <rPh sb="0" eb="1">
      <t>ヌ</t>
    </rPh>
    <phoneticPr fontId="1"/>
  </si>
  <si>
    <t>貼り付け</t>
    <rPh sb="0" eb="1">
      <t>ハ</t>
    </rPh>
    <rPh sb="2" eb="3">
      <t>ツ</t>
    </rPh>
    <phoneticPr fontId="1"/>
  </si>
  <si>
    <t>結合</t>
    <rPh sb="0" eb="2">
      <t>ケツゴウ</t>
    </rPh>
    <phoneticPr fontId="1"/>
  </si>
  <si>
    <t>①</t>
    <phoneticPr fontId="1"/>
  </si>
  <si>
    <t>①　</t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</si>
  <si>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</si>
  <si>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②　</t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</si>
  <si>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</si>
  <si>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</si>
  <si>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</si>
  <si>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</si>
  <si>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</si>
  <si>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外枠</t>
    <rPh sb="0" eb="2">
      <t>ソトワク</t>
    </rPh>
    <phoneticPr fontId="1"/>
  </si>
  <si>
    <t>グラフ</t>
    <phoneticPr fontId="1"/>
  </si>
  <si>
    <t>表示範囲</t>
    <rPh sb="0" eb="2">
      <t>ヒョウジ</t>
    </rPh>
    <rPh sb="2" eb="4">
      <t>ハンイ</t>
    </rPh>
    <phoneticPr fontId="1"/>
  </si>
  <si>
    <t>シート・セル</t>
    <phoneticPr fontId="1"/>
  </si>
  <si>
    <t>②</t>
    <phoneticPr fontId="1"/>
  </si>
  <si>
    <t>③</t>
    <phoneticPr fontId="1"/>
  </si>
  <si>
    <t>赤</t>
    <rPh sb="0" eb="1">
      <t>アカ</t>
    </rPh>
    <phoneticPr fontId="1"/>
  </si>
  <si>
    <t>書式</t>
    <rPh sb="0" eb="2">
      <t>ショシキ</t>
    </rPh>
    <phoneticPr fontId="1"/>
  </si>
  <si>
    <t>範囲指定</t>
    <rPh sb="0" eb="2">
      <t>ハンイ</t>
    </rPh>
    <rPh sb="2" eb="4">
      <t>シテイ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</si>
  <si>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</si>
  <si>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太実線</t>
    <rPh sb="0" eb="1">
      <t>フト</t>
    </rPh>
    <rPh sb="1" eb="3">
      <t>ジッセン</t>
    </rPh>
    <phoneticPr fontId="1"/>
  </si>
  <si>
    <t>実線（単色）</t>
    <phoneticPr fontId="1"/>
  </si>
  <si>
    <t>貼付</t>
    <rPh sb="0" eb="1">
      <t>ハ</t>
    </rPh>
    <rPh sb="1" eb="2">
      <t>ツ</t>
    </rPh>
    <phoneticPr fontId="1"/>
  </si>
  <si>
    <t>配点</t>
    <rPh sb="0" eb="2">
      <t>ハイテン</t>
    </rPh>
    <phoneticPr fontId="1"/>
  </si>
  <si>
    <t>学年合計</t>
    <rPh sb="0" eb="2">
      <t>ガクネン</t>
    </rPh>
    <rPh sb="2" eb="4">
      <t>ゴウケイ</t>
    </rPh>
    <phoneticPr fontId="1"/>
  </si>
  <si>
    <t>合計</t>
    <rPh sb="0" eb="2">
      <t>ゴウケイ</t>
    </rPh>
    <phoneticPr fontId="1"/>
  </si>
  <si>
    <t>文字画像《101》</t>
    <rPh sb="0" eb="2">
      <t>モジ</t>
    </rPh>
    <rPh sb="2" eb="4">
      <t>ガゾウ</t>
    </rPh>
    <phoneticPr fontId="1"/>
  </si>
  <si>
    <t>イラスト画像《201》</t>
    <rPh sb="4" eb="6">
      <t>ガゾウ</t>
    </rPh>
    <phoneticPr fontId="1"/>
  </si>
  <si>
    <t>イラスト画像《202》</t>
    <rPh sb="4" eb="6">
      <t>ガゾウ</t>
    </rPh>
    <phoneticPr fontId="1"/>
  </si>
  <si>
    <t>イラスト画像《203》</t>
    <rPh sb="4" eb="6">
      <t>ガゾウ</t>
    </rPh>
    <phoneticPr fontId="1"/>
  </si>
  <si>
    <t>イラスト画像《204》</t>
    <rPh sb="4" eb="6">
      <t>ガゾウ</t>
    </rPh>
    <phoneticPr fontId="1"/>
  </si>
  <si>
    <t>イラスト画像《205》</t>
    <rPh sb="4" eb="6">
      <t>ガゾウ</t>
    </rPh>
    <phoneticPr fontId="1"/>
  </si>
  <si>
    <t>文字画像《102》</t>
    <rPh sb="0" eb="2">
      <t>モジ</t>
    </rPh>
    <rPh sb="2" eb="4">
      <t>ガゾウ</t>
    </rPh>
    <phoneticPr fontId="1"/>
  </si>
  <si>
    <t>文字画像《103》</t>
    <rPh sb="0" eb="2">
      <t>モジ</t>
    </rPh>
    <rPh sb="2" eb="4">
      <t>ガゾウ</t>
    </rPh>
    <phoneticPr fontId="1"/>
  </si>
  <si>
    <t>文字画像《104》</t>
    <rPh sb="0" eb="2">
      <t>モジ</t>
    </rPh>
    <rPh sb="2" eb="4">
      <t>ガゾウ</t>
    </rPh>
    <phoneticPr fontId="1"/>
  </si>
  <si>
    <t>文字画像《105》</t>
    <rPh sb="0" eb="2">
      <t>モジ</t>
    </rPh>
    <rPh sb="2" eb="4">
      <t>ガゾウ</t>
    </rPh>
    <phoneticPr fontId="1"/>
  </si>
  <si>
    <t>表</t>
    <rPh sb="0" eb="1">
      <t>ひょう</t>
    </rPh>
    <phoneticPr fontId="1" type="Hiragana" alignment="distributed"/>
  </si>
  <si>
    <t>中央揃え</t>
    <rPh sb="0" eb="2">
      <t>チュウオウ</t>
    </rPh>
    <rPh sb="2" eb="3">
      <t>ソロ</t>
    </rPh>
    <phoneticPr fontId="1"/>
  </si>
  <si>
    <t>積み上げ</t>
    <rPh sb="0" eb="1">
      <t>ツ</t>
    </rPh>
    <rPh sb="2" eb="3">
      <t>ア</t>
    </rPh>
    <phoneticPr fontId="1"/>
  </si>
  <si>
    <t>文字画像《106》</t>
    <rPh sb="0" eb="2">
      <t>モジ</t>
    </rPh>
    <rPh sb="2" eb="4">
      <t>ガゾウ</t>
    </rPh>
    <phoneticPr fontId="1"/>
  </si>
  <si>
    <t>ﾚｲｱｳﾄ４</t>
    <phoneticPr fontId="1"/>
  </si>
  <si>
    <t>1.5ｐｔ</t>
    <phoneticPr fontId="1"/>
  </si>
  <si>
    <t>サイズの変更</t>
    <rPh sb="4" eb="6">
      <t>ヘンコウ</t>
    </rPh>
    <phoneticPr fontId="1"/>
  </si>
  <si>
    <t>外枠実線</t>
    <rPh sb="0" eb="2">
      <t>ソトワク</t>
    </rPh>
    <rPh sb="2" eb="4">
      <t>ジッセン</t>
    </rPh>
    <phoneticPr fontId="1"/>
  </si>
  <si>
    <t>総合</t>
    <rPh sb="0" eb="2">
      <t>ソウゴウ</t>
    </rPh>
    <phoneticPr fontId="1"/>
  </si>
  <si>
    <t>１年生</t>
    <rPh sb="1" eb="2">
      <t>ネン</t>
    </rPh>
    <rPh sb="2" eb="3">
      <t>セイ</t>
    </rPh>
    <phoneticPr fontId="1"/>
  </si>
  <si>
    <t>２年生</t>
    <rPh sb="1" eb="2">
      <t>ネン</t>
    </rPh>
    <rPh sb="2" eb="3">
      <t>セイ</t>
    </rPh>
    <phoneticPr fontId="1"/>
  </si>
  <si>
    <t>３年生</t>
    <rPh sb="1" eb="2">
      <t>ネン</t>
    </rPh>
    <rPh sb="2" eb="3">
      <t>セイ</t>
    </rPh>
    <phoneticPr fontId="1"/>
  </si>
  <si>
    <t>４年生</t>
    <rPh sb="1" eb="2">
      <t>ネン</t>
    </rPh>
    <rPh sb="2" eb="3">
      <t>セイ</t>
    </rPh>
    <phoneticPr fontId="1"/>
  </si>
  <si>
    <t>５年生</t>
    <rPh sb="1" eb="2">
      <t>ネン</t>
    </rPh>
    <rPh sb="2" eb="3">
      <t>セイ</t>
    </rPh>
    <phoneticPr fontId="1"/>
  </si>
  <si>
    <t>６年生</t>
    <rPh sb="1" eb="2">
      <t>ネン</t>
    </rPh>
    <rPh sb="2" eb="3">
      <t>セイ</t>
    </rPh>
    <phoneticPr fontId="1"/>
  </si>
  <si>
    <t>７時間まで</t>
    <rPh sb="1" eb="3">
      <t>ジカン</t>
    </rPh>
    <phoneticPr fontId="1"/>
  </si>
  <si>
    <t>７－８時間</t>
    <rPh sb="3" eb="5">
      <t>ジカン</t>
    </rPh>
    <phoneticPr fontId="1"/>
  </si>
  <si>
    <t>８－９時間</t>
    <rPh sb="3" eb="5">
      <t>ジカン</t>
    </rPh>
    <phoneticPr fontId="1"/>
  </si>
  <si>
    <t>9-10時間</t>
    <rPh sb="4" eb="6">
      <t>ジカン</t>
    </rPh>
    <phoneticPr fontId="1"/>
  </si>
  <si>
    <t>10時間以上</t>
    <rPh sb="2" eb="4">
      <t>ジカン</t>
    </rPh>
    <rPh sb="4" eb="6">
      <t>イジョウ</t>
    </rPh>
    <phoneticPr fontId="1"/>
  </si>
  <si>
    <t>７時間</t>
    <rPh sb="1" eb="3">
      <t>ジカン</t>
    </rPh>
    <phoneticPr fontId="1"/>
  </si>
  <si>
    <t>８時間</t>
    <rPh sb="1" eb="3">
      <t>ジカン</t>
    </rPh>
    <phoneticPr fontId="1"/>
  </si>
  <si>
    <t>９時間</t>
    <rPh sb="1" eb="3">
      <t>ジカン</t>
    </rPh>
    <phoneticPr fontId="1"/>
  </si>
  <si>
    <t>１０時間</t>
    <rPh sb="2" eb="4">
      <t>ジカン</t>
    </rPh>
    <phoneticPr fontId="1"/>
  </si>
  <si>
    <t>３年生</t>
    <rPh sb="1" eb="3">
      <t>ネンセイ</t>
    </rPh>
    <phoneticPr fontId="1"/>
  </si>
  <si>
    <t>４年生</t>
    <rPh sb="1" eb="3">
      <t>ネンセイ</t>
    </rPh>
    <phoneticPr fontId="1"/>
  </si>
  <si>
    <t>５年生</t>
    <rPh sb="1" eb="3">
      <t>ネンセイ</t>
    </rPh>
    <phoneticPr fontId="1"/>
  </si>
  <si>
    <t>６年生</t>
    <rPh sb="1" eb="3">
      <t>ネンセイ</t>
    </rPh>
    <phoneticPr fontId="1"/>
  </si>
  <si>
    <t>学年人数</t>
    <rPh sb="0" eb="2">
      <t>ガクネン</t>
    </rPh>
    <rPh sb="2" eb="4">
      <t>ニンズウ</t>
    </rPh>
    <phoneticPr fontId="1"/>
  </si>
  <si>
    <t>AVERAGE</t>
    <phoneticPr fontId="1"/>
  </si>
  <si>
    <t>小数点以下の桁数を１にする。</t>
    <rPh sb="0" eb="3">
      <t>しょうすうてん</t>
    </rPh>
    <rPh sb="3" eb="5">
      <t>いか</t>
    </rPh>
    <rPh sb="6" eb="8">
      <t>けたすう</t>
    </rPh>
    <phoneticPr fontId="1" type="Hiragana" alignment="distributed"/>
  </si>
  <si>
    <t>二重線</t>
    <rPh sb="0" eb="3">
      <t>ニジュウセン</t>
    </rPh>
    <phoneticPr fontId="1"/>
  </si>
  <si>
    <t>濃い青､テキスト２､白+基本色40%</t>
    <rPh sb="0" eb="1">
      <t>コ</t>
    </rPh>
    <rPh sb="2" eb="3">
      <t>アオ</t>
    </rPh>
    <rPh sb="10" eb="11">
      <t>シロ</t>
    </rPh>
    <rPh sb="12" eb="14">
      <t>キホン</t>
    </rPh>
    <rPh sb="14" eb="15">
      <t>ショク</t>
    </rPh>
    <phoneticPr fontId="1"/>
  </si>
  <si>
    <t>文字の色</t>
    <rPh sb="0" eb="2">
      <t>モジ</t>
    </rPh>
    <rPh sb="3" eb="4">
      <t>イロ</t>
    </rPh>
    <phoneticPr fontId="1"/>
  </si>
  <si>
    <t>白、背景１</t>
    <rPh sb="0" eb="1">
      <t>シロ</t>
    </rPh>
    <rPh sb="2" eb="4">
      <t>ハイケイ</t>
    </rPh>
    <phoneticPr fontId="1"/>
  </si>
  <si>
    <t>合計人数</t>
    <rPh sb="0" eb="2">
      <t>ゴウケイ</t>
    </rPh>
    <rPh sb="2" eb="4">
      <t>ニンズウ</t>
    </rPh>
    <phoneticPr fontId="1"/>
  </si>
  <si>
    <t>平均人数</t>
    <rPh sb="0" eb="2">
      <t>ヘイキン</t>
    </rPh>
    <rPh sb="2" eb="4">
      <t>ニンズウ</t>
    </rPh>
    <phoneticPr fontId="1"/>
  </si>
  <si>
    <t>アクア、ｱｸｾﾝﾄ５、白+基本色80%</t>
    <rPh sb="11" eb="12">
      <t>シロ</t>
    </rPh>
    <rPh sb="13" eb="15">
      <t>キホン</t>
    </rPh>
    <rPh sb="15" eb="16">
      <t>ショク</t>
    </rPh>
    <phoneticPr fontId="1"/>
  </si>
  <si>
    <t>オレンジ、ｱｸｾﾝﾄ６、白+基本色80%</t>
    <rPh sb="12" eb="13">
      <t>シロ</t>
    </rPh>
    <rPh sb="14" eb="16">
      <t>キホン</t>
    </rPh>
    <rPh sb="16" eb="17">
      <t>ショク</t>
    </rPh>
    <phoneticPr fontId="1"/>
  </si>
  <si>
    <t>オリーブ、ｱｸｾﾝﾄ３、白+基本色60%</t>
    <rPh sb="12" eb="13">
      <t>シロ</t>
    </rPh>
    <rPh sb="14" eb="16">
      <t>キホン</t>
    </rPh>
    <rPh sb="16" eb="17">
      <t>ショク</t>
    </rPh>
    <phoneticPr fontId="1"/>
  </si>
  <si>
    <t>グラフ種類</t>
    <rPh sb="3" eb="5">
      <t>シュルイ</t>
    </rPh>
    <phoneticPr fontId="1"/>
  </si>
  <si>
    <t>幅：1.5pt</t>
    <phoneticPr fontId="1"/>
  </si>
  <si>
    <t>枠線のスタイル</t>
    <rPh sb="0" eb="2">
      <t>ワクセン</t>
    </rPh>
    <phoneticPr fontId="1"/>
  </si>
  <si>
    <t>枠線の色</t>
    <rPh sb="0" eb="2">
      <t>ワクセン</t>
    </rPh>
    <rPh sb="3" eb="4">
      <t>イロ</t>
    </rPh>
    <phoneticPr fontId="1"/>
  </si>
  <si>
    <t>枠線の太さ</t>
    <rPh sb="0" eb="2">
      <t>ワクセン</t>
    </rPh>
    <rPh sb="3" eb="4">
      <t>フト</t>
    </rPh>
    <phoneticPr fontId="1"/>
  </si>
  <si>
    <t>＜出力例＞</t>
    <phoneticPr fontId="1"/>
  </si>
  <si>
    <t>３Ｄ　横棒　100％積み上げ</t>
    <phoneticPr fontId="1"/>
  </si>
  <si>
    <t>エリアの
書式設定</t>
    <rPh sb="5" eb="7">
      <t>ショシキ</t>
    </rPh>
    <rPh sb="7" eb="9">
      <t>セッテイ</t>
    </rPh>
    <phoneticPr fontId="1"/>
  </si>
  <si>
    <t>拡大</t>
    <rPh sb="0" eb="2">
      <t>カクダイ</t>
    </rPh>
    <phoneticPr fontId="1"/>
  </si>
  <si>
    <t>縮小</t>
    <rPh sb="0" eb="2">
      <t>シュクショウ</t>
    </rPh>
    <phoneticPr fontId="1"/>
  </si>
  <si>
    <t>12列</t>
    <rPh sb="2" eb="3">
      <t>レツ</t>
    </rPh>
    <phoneticPr fontId="1"/>
  </si>
  <si>
    <t>13～19列</t>
    <rPh sb="5" eb="6">
      <t>レツ</t>
    </rPh>
    <phoneticPr fontId="1"/>
  </si>
  <si>
    <t>セル</t>
    <phoneticPr fontId="1"/>
  </si>
  <si>
    <t>フォントサイズ</t>
    <phoneticPr fontId="1"/>
  </si>
  <si>
    <t>14ポイント</t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</si>
  <si>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</si>
  <si>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少数点以下</t>
    <rPh sb="0" eb="2">
      <t>ショウスウ</t>
    </rPh>
    <rPh sb="2" eb="3">
      <t>テン</t>
    </rPh>
    <rPh sb="3" eb="5">
      <t>イカ</t>
    </rPh>
    <phoneticPr fontId="1"/>
  </si>
  <si>
    <t>１桁</t>
    <rPh sb="1" eb="2">
      <t>ケタ</t>
    </rPh>
    <phoneticPr fontId="1"/>
  </si>
  <si>
    <t>3D横棒</t>
    <rPh sb="2" eb="4">
      <t>ヨコボウ</t>
    </rPh>
    <phoneticPr fontId="1"/>
  </si>
  <si>
    <t>←配点合計（横の合計）</t>
    <rPh sb="1" eb="3">
      <t>ハイテン</t>
    </rPh>
    <rPh sb="3" eb="5">
      <t>ゴウケイ</t>
    </rPh>
    <rPh sb="6" eb="7">
      <t>ヨコ</t>
    </rPh>
    <rPh sb="8" eb="10">
      <t>ゴウケイ</t>
    </rPh>
    <phoneticPr fontId="1"/>
  </si>
  <si>
    <t>　↑　配点合計（縦の合計）</t>
    <rPh sb="3" eb="5">
      <t>ハイテン</t>
    </rPh>
    <rPh sb="5" eb="7">
      <t>ゴウケイ</t>
    </rPh>
    <rPh sb="8" eb="9">
      <t>タテ</t>
    </rPh>
    <rPh sb="10" eb="12">
      <t>ゴウケイ</t>
    </rPh>
    <phoneticPr fontId="1"/>
  </si>
  <si>
    <t>範囲</t>
    <rPh sb="0" eb="2">
      <t>ハンイ</t>
    </rPh>
    <phoneticPr fontId="1"/>
  </si>
  <si>
    <t>項目</t>
    <rPh sb="0" eb="2">
      <t>コウモク</t>
    </rPh>
    <phoneticPr fontId="1"/>
  </si>
  <si>
    <t>データ</t>
    <phoneticPr fontId="1"/>
  </si>
  <si>
    <t>赤、アクセント２、黒＋基本色25％</t>
    <rPh sb="0" eb="1">
      <t>アカ</t>
    </rPh>
    <rPh sb="9" eb="10">
      <t>クロ</t>
    </rPh>
    <rPh sb="11" eb="13">
      <t>キホン</t>
    </rPh>
    <rPh sb="13" eb="14">
      <t>ショク</t>
    </rPh>
    <phoneticPr fontId="1"/>
  </si>
  <si>
    <t>/100</t>
    <phoneticPr fontId="1"/>
  </si>
  <si>
    <t>←得点点合計（横の合計）</t>
    <rPh sb="1" eb="3">
      <t>トクテン</t>
    </rPh>
    <rPh sb="3" eb="4">
      <t>テン</t>
    </rPh>
    <rPh sb="4" eb="6">
      <t>ゴウケイ</t>
    </rPh>
    <rPh sb="7" eb="8">
      <t>ヨコ</t>
    </rPh>
    <rPh sb="9" eb="11">
      <t>ゴウケイ</t>
    </rPh>
    <phoneticPr fontId="1"/>
  </si>
  <si>
    <t>←小計合計</t>
    <rPh sb="1" eb="3">
      <t>ショウケイ</t>
    </rPh>
    <rPh sb="3" eb="5">
      <t>ゴウケイ</t>
    </rPh>
    <phoneticPr fontId="1"/>
  </si>
  <si>
    <t>下二重線</t>
    <rPh sb="0" eb="1">
      <t>シタ</t>
    </rPh>
    <rPh sb="1" eb="4">
      <t>ニジュウセン</t>
    </rPh>
    <phoneticPr fontId="1"/>
  </si>
  <si>
    <t>スタイル：2、レイアウト：4</t>
    <phoneticPr fontId="1"/>
  </si>
  <si>
    <t>ｽﾀｲﾙ2</t>
    <phoneticPr fontId="1"/>
  </si>
  <si>
    <t>９-10時間</t>
    <rPh sb="4" eb="6">
      <t>ジカン</t>
    </rPh>
    <phoneticPr fontId="1"/>
  </si>
  <si>
    <t>A1:L11</t>
    <phoneticPr fontId="1"/>
  </si>
  <si>
    <t>B3:D7</t>
    <phoneticPr fontId="1"/>
  </si>
  <si>
    <t>E3:G7</t>
    <phoneticPr fontId="1"/>
  </si>
  <si>
    <t>H4:K7</t>
    <phoneticPr fontId="1"/>
  </si>
  <si>
    <t>B8:D10</t>
    <phoneticPr fontId="1"/>
  </si>
  <si>
    <t>E8:G10</t>
    <phoneticPr fontId="1"/>
  </si>
  <si>
    <t>B30:K32</t>
    <phoneticPr fontId="1"/>
  </si>
  <si>
    <t>C12:J19</t>
    <phoneticPr fontId="1"/>
  </si>
  <si>
    <t>C12:D12</t>
    <phoneticPr fontId="1"/>
  </si>
  <si>
    <t>C13:D13～C19:D19</t>
    <phoneticPr fontId="1"/>
  </si>
  <si>
    <t>J13</t>
    <phoneticPr fontId="1"/>
  </si>
  <si>
    <t>E13:I13</t>
    <phoneticPr fontId="1"/>
  </si>
  <si>
    <t>E14:I14～E18:I18</t>
    <phoneticPr fontId="1"/>
  </si>
  <si>
    <t>J14～J18</t>
    <phoneticPr fontId="1"/>
  </si>
  <si>
    <t>E19</t>
    <phoneticPr fontId="1"/>
  </si>
  <si>
    <t>E13:E18</t>
    <phoneticPr fontId="1"/>
  </si>
  <si>
    <t>F19～I19</t>
    <phoneticPr fontId="1"/>
  </si>
  <si>
    <t>F13:F18～I13:I18</t>
    <phoneticPr fontId="1"/>
  </si>
  <si>
    <t>G19</t>
    <phoneticPr fontId="1"/>
  </si>
  <si>
    <t>G19</t>
    <phoneticPr fontId="1"/>
  </si>
  <si>
    <t>C12:J19</t>
    <phoneticPr fontId="1"/>
  </si>
  <si>
    <t>C12:J12</t>
    <phoneticPr fontId="1"/>
  </si>
  <si>
    <t>C18:J18</t>
    <phoneticPr fontId="1"/>
  </si>
  <si>
    <t>E12:J12</t>
    <phoneticPr fontId="1"/>
  </si>
  <si>
    <t>E13:J13</t>
    <phoneticPr fontId="1"/>
  </si>
  <si>
    <t>E15:J15</t>
    <phoneticPr fontId="1"/>
  </si>
  <si>
    <t>E14:J14</t>
    <phoneticPr fontId="1"/>
  </si>
  <si>
    <t>E16:J16</t>
    <phoneticPr fontId="1"/>
  </si>
  <si>
    <t>E18:J18</t>
    <phoneticPr fontId="1"/>
  </si>
  <si>
    <t>E19:J19</t>
    <phoneticPr fontId="1"/>
  </si>
  <si>
    <t>E12:J12</t>
    <phoneticPr fontId="1"/>
  </si>
  <si>
    <t>E13:J19</t>
    <phoneticPr fontId="1"/>
  </si>
  <si>
    <t>C12:I12</t>
    <phoneticPr fontId="1"/>
  </si>
  <si>
    <t>C13:I18</t>
    <phoneticPr fontId="1"/>
  </si>
  <si>
    <t>K22:L25</t>
    <phoneticPr fontId="1"/>
  </si>
  <si>
    <t>A25:B29</t>
    <phoneticPr fontId="1"/>
  </si>
  <si>
    <t>E17:J17</t>
    <phoneticPr fontId="1"/>
  </si>
  <si>
    <t>C12</t>
    <phoneticPr fontId="1"/>
  </si>
  <si>
    <t>C13</t>
    <phoneticPr fontId="1"/>
  </si>
  <si>
    <t>C14</t>
    <phoneticPr fontId="1"/>
  </si>
  <si>
    <t>C15</t>
    <phoneticPr fontId="1"/>
  </si>
  <si>
    <t>C16</t>
    <phoneticPr fontId="1"/>
  </si>
  <si>
    <t>C17</t>
    <phoneticPr fontId="1"/>
  </si>
  <si>
    <t>C18</t>
    <phoneticPr fontId="1"/>
  </si>
  <si>
    <t>C19</t>
    <phoneticPr fontId="1"/>
  </si>
  <si>
    <t>J13</t>
    <phoneticPr fontId="1"/>
  </si>
  <si>
    <t>J14</t>
    <phoneticPr fontId="1"/>
  </si>
  <si>
    <t>J15</t>
    <phoneticPr fontId="1"/>
  </si>
  <si>
    <t>J16</t>
    <phoneticPr fontId="1"/>
  </si>
  <si>
    <t>J17</t>
    <phoneticPr fontId="1"/>
  </si>
  <si>
    <t>J18</t>
    <phoneticPr fontId="1"/>
  </si>
  <si>
    <t>E19</t>
    <phoneticPr fontId="1"/>
  </si>
  <si>
    <t>F19</t>
    <phoneticPr fontId="1"/>
  </si>
  <si>
    <t>G19</t>
    <phoneticPr fontId="1"/>
  </si>
  <si>
    <t>H19</t>
    <phoneticPr fontId="1"/>
  </si>
  <si>
    <t>I19</t>
    <phoneticPr fontId="1"/>
  </si>
  <si>
    <t>C12:J19</t>
    <phoneticPr fontId="1"/>
  </si>
  <si>
    <t>C12:J12</t>
    <phoneticPr fontId="1"/>
  </si>
  <si>
    <t>C12:C19</t>
    <phoneticPr fontId="1"/>
  </si>
  <si>
    <t>C18:J18</t>
    <phoneticPr fontId="1"/>
  </si>
  <si>
    <t>E13:J13</t>
    <phoneticPr fontId="1"/>
  </si>
  <si>
    <t>E15:J15</t>
    <phoneticPr fontId="1"/>
  </si>
  <si>
    <t>E17:J17</t>
    <phoneticPr fontId="1"/>
  </si>
  <si>
    <t>E14:J14</t>
    <phoneticPr fontId="1"/>
  </si>
  <si>
    <t>E16:J16</t>
    <phoneticPr fontId="1"/>
  </si>
  <si>
    <t>E19:J19</t>
    <phoneticPr fontId="1"/>
  </si>
  <si>
    <t>E18:J18</t>
    <phoneticPr fontId="1"/>
  </si>
  <si>
    <t>文字C13:C19</t>
    <rPh sb="0" eb="2">
      <t>モジ</t>
    </rPh>
    <phoneticPr fontId="1"/>
  </si>
  <si>
    <t>文字E12:J12</t>
    <rPh sb="0" eb="2">
      <t>モジ</t>
    </rPh>
    <phoneticPr fontId="1"/>
  </si>
  <si>
    <t>C13:C19</t>
    <phoneticPr fontId="1"/>
  </si>
  <si>
    <t>罫線</t>
    <rPh sb="0" eb="2">
      <t>ケイセン</t>
    </rPh>
    <phoneticPr fontId="1"/>
  </si>
  <si>
    <t>外枠</t>
    <rPh sb="0" eb="2">
      <t>ソトワク</t>
    </rPh>
    <phoneticPr fontId="1"/>
  </si>
  <si>
    <t>C12:C19</t>
    <phoneticPr fontId="1"/>
  </si>
  <si>
    <t>H8:K10</t>
    <phoneticPr fontId="1"/>
  </si>
  <si>
    <t>B20:K21</t>
    <phoneticPr fontId="1"/>
  </si>
  <si>
    <t>C22:J29</t>
    <phoneticPr fontId="1"/>
  </si>
  <si>
    <t>E12～Ｊ19</t>
    <phoneticPr fontId="1"/>
  </si>
  <si>
    <t>E12:J12</t>
    <phoneticPr fontId="1"/>
  </si>
  <si>
    <t>Ｅ12～Ｊ19</t>
    <phoneticPr fontId="1"/>
  </si>
  <si>
    <t>C12:C19</t>
    <phoneticPr fontId="1"/>
  </si>
  <si>
    <t>　セル結合・センタリング</t>
    <rPh sb="3" eb="5">
      <t>ケツゴウ</t>
    </rPh>
    <phoneticPr fontId="1"/>
  </si>
  <si>
    <t>＜出力例＞を参照し、＜処理条件＞に従って文書を作成し、印刷しなさい。</t>
    <rPh sb="1" eb="3">
      <t>しゅつりょく</t>
    </rPh>
    <rPh sb="3" eb="4">
      <t>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0" eb="22">
      <t>ぶんしょ</t>
    </rPh>
    <rPh sb="23" eb="25">
      <t>さくせい</t>
    </rPh>
    <rPh sb="27" eb="29">
      <t>いんさつ</t>
    </rPh>
    <phoneticPr fontId="1" type="Hiragana" alignment="distributed"/>
  </si>
  <si>
    <t>【文書作成】　総合問題４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</si>
  <si>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r>
      <t>　※セルの標準の幅は、</t>
    </r>
    <r>
      <rPr>
        <u/>
        <sz val="12"/>
        <color theme="1"/>
        <rFont val="ＭＳ ゴシック"/>
        <family val="3"/>
        <charset val="128"/>
      </rPr>
      <t>64ピクセル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はば</t>
    </rPh>
    <phoneticPr fontId="1" type="Hiragana" alignment="distributed"/>
  </si>
  <si>
    <r>
      <t>　※セルの標準の高さは、</t>
    </r>
    <r>
      <rPr>
        <u/>
        <sz val="12"/>
        <color theme="1"/>
        <rFont val="ＭＳ ゴシック"/>
        <family val="3"/>
        <charset val="128"/>
      </rPr>
      <t>36ピクセル</t>
    </r>
    <r>
      <rPr>
        <sz val="12"/>
        <color theme="1"/>
        <rFont val="ＭＳ ゴシック"/>
        <family val="3"/>
        <charset val="128"/>
      </rPr>
      <t>とする。</t>
    </r>
    <rPh sb="5" eb="7">
      <t>ひょうじゅん</t>
    </rPh>
    <rPh sb="8" eb="9">
      <t>たか</t>
    </rPh>
    <phoneticPr fontId="1" type="Hiragana" alignment="distributed"/>
  </si>
  <si>
    <t>　※検定時間は、30分とする。ただし、印刷は検定時間外とする。</t>
    <rPh sb="2" eb="4">
      <t>けんてい</t>
    </rPh>
    <rPh sb="4" eb="6">
      <t>じかん</t>
    </rPh>
    <rPh sb="10" eb="11">
      <t>ぷん</t>
    </rPh>
    <rPh sb="19" eb="21">
      <t>いんさつ</t>
    </rPh>
    <rPh sb="22" eb="24">
      <t>けんてい</t>
    </rPh>
    <rPh sb="24" eb="26">
      <t>じかん</t>
    </rPh>
    <rPh sb="26" eb="27">
      <t>がい</t>
    </rPh>
    <phoneticPr fontId="1" type="Hiragana" alignment="distributed"/>
  </si>
  <si>
    <t>　※画像は、データフォルダ内の画像を使用すること。解答はシートにすること。</t>
    <rPh sb="2" eb="4">
      <t>がぞう</t>
    </rPh>
    <rPh sb="13" eb="14">
      <t>ない</t>
    </rPh>
    <rPh sb="15" eb="17">
      <t>がぞう</t>
    </rPh>
    <rPh sb="18" eb="20">
      <t>しよう</t>
    </rPh>
    <rPh sb="25" eb="27">
      <t>かいとう</t>
    </rPh>
    <phoneticPr fontId="1" type="Hiragana" alignment="distributed"/>
  </si>
  <si>
    <r>
      <t xml:space="preserve">　文書作成　総合問題４ (第９回技能検定問題) </t>
    </r>
    <r>
      <rPr>
        <sz val="12"/>
        <color theme="1"/>
        <rFont val="ＭＳ ゴシック"/>
        <family val="3"/>
        <charset val="128"/>
      </rPr>
      <t>(Excel2016で作成）</t>
    </r>
    <rPh sb="1" eb="3">
      <t>ぶんしょ</t>
    </rPh>
    <rPh sb="3" eb="5">
      <t>さくせい</t>
    </rPh>
    <rPh sb="6" eb="8">
      <t>そうごう</t>
    </rPh>
    <rPh sb="8" eb="10">
      <t>もんだい</t>
    </rPh>
    <rPh sb="13" eb="14">
      <t>だい</t>
    </rPh>
    <rPh sb="15" eb="16">
      <t>かい</t>
    </rPh>
    <rPh sb="16" eb="22">
      <t>ぎのうけんていもんだい</t>
    </rPh>
    <rPh sb="35" eb="37">
      <t>さくせい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</si>
</sst>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left" vertical="top" shrinkToFit="1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9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Alignment="1">
      <alignment horizontal="right" vertical="center"/>
    </xf>
    <xf numFmtId="0" fontId="9" fillId="0" borderId="20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justify" vertical="center"/>
    </xf>
    <xf numFmtId="0" fontId="8" fillId="0" borderId="0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73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/>
    </xf>
    <xf numFmtId="49" fontId="9" fillId="0" borderId="14" xfId="0" applyNumberFormat="1" applyFont="1" applyFill="1" applyBorder="1" applyAlignment="1">
      <alignment horizontal="left" vertical="center" shrinkToFit="1"/>
    </xf>
    <xf numFmtId="0" fontId="8" fillId="0" borderId="0" xfId="0" applyFont="1" applyFill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shrinkToFit="1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>
      <alignment vertical="center"/>
    </xf>
    <xf numFmtId="0" fontId="12" fillId="4" borderId="10" xfId="0" applyFont="1" applyFill="1" applyBorder="1" applyAlignment="1">
      <alignment horizontal="center" vertical="center" shrinkToFit="1"/>
    </xf>
    <xf numFmtId="0" fontId="13" fillId="4" borderId="10" xfId="0" applyFont="1" applyFill="1" applyBorder="1" applyAlignment="1">
      <alignment horizontal="center" vertical="center" shrinkToFit="1"/>
    </xf>
    <xf numFmtId="0" fontId="14" fillId="4" borderId="124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center" vertical="center" shrinkToFit="1"/>
    </xf>
    <xf numFmtId="0" fontId="15" fillId="5" borderId="69" xfId="0" applyFont="1" applyFill="1" applyBorder="1" applyAlignment="1">
      <alignment horizontal="center" vertical="center" shrinkToFit="1"/>
    </xf>
    <xf numFmtId="176" fontId="15" fillId="5" borderId="69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0" fontId="9" fillId="0" borderId="16" xfId="0" applyFont="1" applyBorder="1" applyAlignment="1">
      <alignment horizontal="center" vertical="center" shrinkToFit="1"/>
    </xf>
    <xf numFmtId="0" fontId="9" fillId="0" borderId="16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6" xfId="0" applyFont="1" applyFill="1" applyBorder="1" applyAlignment="1">
      <alignment horizontal="left" vertical="center"/>
    </xf>
    <xf numFmtId="0" fontId="9" fillId="0" borderId="19" xfId="0" applyFont="1" applyBorder="1" applyAlignment="1">
      <alignment vertical="center" shrinkToFit="1"/>
    </xf>
    <xf numFmtId="0" fontId="17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0" xfId="0" applyFont="1">
      <alignment vertical="center"/>
    </xf>
    <xf numFmtId="0" fontId="15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4" xfId="0" applyFont="1" applyBorder="1" applyAlignment="1">
      <alignment horizontal="center" vertical="center" shrinkToFit="1"/>
    </xf>
    <xf numFmtId="0" fontId="9" fillId="0" borderId="46" xfId="0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51" xfId="0" applyFont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shrinkToFit="1"/>
    </xf>
    <xf numFmtId="0" fontId="15" fillId="0" borderId="42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 shrinkToFit="1"/>
    </xf>
    <xf numFmtId="0" fontId="9" fillId="0" borderId="40" xfId="0" applyFont="1" applyBorder="1" applyAlignment="1">
      <alignment vertical="center" shrinkToFit="1"/>
    </xf>
    <xf numFmtId="0" fontId="15" fillId="0" borderId="9" xfId="0" applyFont="1" applyBorder="1" applyAlignment="1">
      <alignment horizontal="center" vertical="center" shrinkToFit="1"/>
    </xf>
    <xf numFmtId="0" fontId="9" fillId="0" borderId="50" xfId="0" applyFont="1" applyBorder="1" applyAlignment="1">
      <alignment vertical="center" shrinkToFit="1"/>
    </xf>
    <xf numFmtId="0" fontId="9" fillId="0" borderId="51" xfId="0" applyFont="1" applyBorder="1" applyAlignment="1">
      <alignment vertical="center" shrinkToFit="1"/>
    </xf>
    <xf numFmtId="0" fontId="9" fillId="0" borderId="54" xfId="0" applyFont="1" applyBorder="1" applyAlignment="1">
      <alignment vertical="center" shrinkToFit="1"/>
    </xf>
    <xf numFmtId="0" fontId="15" fillId="0" borderId="34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0" fontId="9" fillId="0" borderId="56" xfId="0" applyFont="1" applyBorder="1" applyAlignment="1">
      <alignment horizontal="center" vertical="center" shrinkToFit="1"/>
    </xf>
    <xf numFmtId="0" fontId="9" fillId="0" borderId="55" xfId="0" applyFont="1" applyBorder="1" applyAlignment="1">
      <alignment vertical="center" shrinkToFit="1"/>
    </xf>
    <xf numFmtId="0" fontId="15" fillId="0" borderId="128" xfId="0" applyFont="1" applyBorder="1" applyAlignment="1">
      <alignment horizontal="center" vertical="center" shrinkToFit="1"/>
    </xf>
    <xf numFmtId="0" fontId="9" fillId="0" borderId="80" xfId="0" applyFont="1" applyBorder="1" applyAlignment="1">
      <alignment horizontal="center" vertical="center" shrinkToFit="1"/>
    </xf>
    <xf numFmtId="0" fontId="9" fillId="0" borderId="79" xfId="0" applyFont="1" applyBorder="1" applyAlignment="1">
      <alignment horizontal="center" vertical="center" shrinkToFit="1"/>
    </xf>
    <xf numFmtId="0" fontId="9" fillId="0" borderId="80" xfId="0" applyFont="1" applyBorder="1" applyAlignment="1">
      <alignment vertical="center" shrinkToFit="1"/>
    </xf>
    <xf numFmtId="0" fontId="9" fillId="0" borderId="79" xfId="0" applyFont="1" applyBorder="1" applyAlignment="1">
      <alignment vertical="center" shrinkToFit="1"/>
    </xf>
    <xf numFmtId="0" fontId="9" fillId="0" borderId="35" xfId="0" applyFont="1" applyBorder="1" applyAlignment="1">
      <alignment vertical="center" shrinkToFit="1"/>
    </xf>
    <xf numFmtId="0" fontId="9" fillId="0" borderId="7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77" xfId="0" applyFont="1" applyBorder="1" applyAlignment="1">
      <alignment horizontal="center" vertical="center" shrinkToFit="1"/>
    </xf>
    <xf numFmtId="0" fontId="9" fillId="0" borderId="66" xfId="0" applyFont="1" applyBorder="1" applyAlignment="1">
      <alignment vertical="center" shrinkToFit="1"/>
    </xf>
    <xf numFmtId="0" fontId="9" fillId="0" borderId="77" xfId="0" applyFont="1" applyBorder="1" applyAlignment="1">
      <alignment vertical="center" shrinkToFit="1"/>
    </xf>
    <xf numFmtId="0" fontId="9" fillId="0" borderId="82" xfId="0" applyFont="1" applyBorder="1" applyAlignment="1">
      <alignment vertical="center" shrinkToFit="1"/>
    </xf>
    <xf numFmtId="0" fontId="9" fillId="0" borderId="82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83" xfId="0" applyFont="1" applyBorder="1" applyAlignment="1">
      <alignment horizontal="center" vertical="center" shrinkToFit="1"/>
    </xf>
    <xf numFmtId="0" fontId="9" fillId="0" borderId="67" xfId="0" applyFont="1" applyBorder="1" applyAlignment="1">
      <alignment vertical="center" shrinkToFit="1"/>
    </xf>
    <xf numFmtId="0" fontId="9" fillId="0" borderId="83" xfId="0" applyFont="1" applyBorder="1" applyAlignment="1">
      <alignment vertical="center" shrinkToFit="1"/>
    </xf>
    <xf numFmtId="0" fontId="15" fillId="0" borderId="43" xfId="0" applyFont="1" applyBorder="1" applyAlignment="1">
      <alignment horizontal="center" vertical="center" shrinkToFit="1"/>
    </xf>
    <xf numFmtId="0" fontId="9" fillId="0" borderId="62" xfId="0" applyFont="1" applyBorder="1" applyAlignment="1">
      <alignment horizontal="center" vertical="center" shrinkToFit="1"/>
    </xf>
    <xf numFmtId="0" fontId="9" fillId="0" borderId="64" xfId="0" applyFont="1" applyBorder="1" applyAlignment="1">
      <alignment horizontal="center" vertical="center" shrinkToFit="1"/>
    </xf>
    <xf numFmtId="0" fontId="9" fillId="0" borderId="65" xfId="0" applyFont="1" applyBorder="1" applyAlignment="1">
      <alignment horizontal="center" vertical="center" shrinkToFit="1"/>
    </xf>
    <xf numFmtId="0" fontId="9" fillId="0" borderId="58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 shrinkToFit="1"/>
    </xf>
    <xf numFmtId="0" fontId="9" fillId="0" borderId="36" xfId="0" applyFont="1" applyBorder="1" applyAlignment="1">
      <alignment horizontal="center" vertical="center" shrinkToFit="1"/>
    </xf>
    <xf numFmtId="0" fontId="9" fillId="0" borderId="34" xfId="0" applyFont="1" applyBorder="1" applyAlignment="1">
      <alignment horizontal="center" vertical="center" shrinkToFit="1"/>
    </xf>
    <xf numFmtId="0" fontId="9" fillId="0" borderId="28" xfId="0" applyFont="1" applyBorder="1" applyAlignment="1">
      <alignment horizontal="right" shrinkToFit="1"/>
    </xf>
    <xf numFmtId="0" fontId="15" fillId="0" borderId="131" xfId="0" applyFont="1" applyBorder="1" applyAlignment="1">
      <alignment horizontal="center" vertical="center" shrinkToFit="1"/>
    </xf>
    <xf numFmtId="0" fontId="15" fillId="0" borderId="121" xfId="0" applyFont="1" applyBorder="1" applyAlignment="1">
      <alignment horizontal="center" vertical="center" shrinkToFit="1"/>
    </xf>
    <xf numFmtId="0" fontId="15" fillId="0" borderId="71" xfId="0" applyFont="1" applyBorder="1">
      <alignment vertical="center"/>
    </xf>
    <xf numFmtId="0" fontId="15" fillId="0" borderId="0" xfId="0" applyFont="1" applyBorder="1">
      <alignment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shrinkToFit="1"/>
    </xf>
    <xf numFmtId="0" fontId="15" fillId="5" borderId="12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49" xfId="0" applyFont="1" applyBorder="1" applyAlignment="1">
      <alignment horizontal="center" vertical="center" shrinkToFit="1"/>
    </xf>
    <xf numFmtId="0" fontId="9" fillId="0" borderId="88" xfId="0" applyFont="1" applyBorder="1" applyAlignment="1">
      <alignment horizontal="center" vertical="center" shrinkToFit="1"/>
    </xf>
    <xf numFmtId="0" fontId="9" fillId="0" borderId="113" xfId="0" applyFont="1" applyBorder="1" applyAlignment="1">
      <alignment horizontal="center" vertical="center" shrinkToFit="1"/>
    </xf>
    <xf numFmtId="0" fontId="9" fillId="0" borderId="89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112" xfId="0" applyFont="1" applyBorder="1" applyAlignment="1">
      <alignment horizontal="center" vertical="center" shrinkToFit="1"/>
    </xf>
    <xf numFmtId="0" fontId="9" fillId="0" borderId="115" xfId="0" applyFont="1" applyBorder="1" applyAlignment="1">
      <alignment horizontal="center" vertical="center" shrinkToFit="1"/>
    </xf>
    <xf numFmtId="0" fontId="9" fillId="0" borderId="76" xfId="0" applyFont="1" applyBorder="1" applyAlignment="1">
      <alignment horizontal="center" vertical="center" shrinkToFit="1"/>
    </xf>
    <xf numFmtId="0" fontId="9" fillId="0" borderId="90" xfId="0" applyFont="1" applyBorder="1" applyAlignment="1">
      <alignment horizontal="center" vertical="center" shrinkToFit="1"/>
    </xf>
    <xf numFmtId="0" fontId="9" fillId="0" borderId="129" xfId="0" applyFont="1" applyBorder="1" applyAlignment="1">
      <alignment horizontal="center" vertical="center" shrinkToFit="1"/>
    </xf>
    <xf numFmtId="0" fontId="9" fillId="0" borderId="118" xfId="0" applyFont="1" applyBorder="1" applyAlignment="1">
      <alignment horizontal="center" vertical="center" shrinkToFit="1"/>
    </xf>
    <xf numFmtId="0" fontId="9" fillId="0" borderId="116" xfId="0" applyFont="1" applyBorder="1" applyAlignment="1">
      <alignment horizontal="center" vertical="center" shrinkToFit="1"/>
    </xf>
    <xf numFmtId="0" fontId="9" fillId="0" borderId="117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 shrinkToFit="1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5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 applyProtection="1">
      <alignment horizontal="center" vertical="center" shrinkToFit="1"/>
      <protection locked="0"/>
    </xf>
    <xf numFmtId="0" fontId="9" fillId="2" borderId="77" xfId="0" applyFont="1" applyFill="1" applyBorder="1" applyAlignment="1">
      <alignment horizontal="center" vertical="center" shrinkToFit="1"/>
    </xf>
    <xf numFmtId="0" fontId="9" fillId="2" borderId="75" xfId="0" applyFont="1" applyFill="1" applyBorder="1" applyAlignment="1" applyProtection="1">
      <alignment horizontal="center" vertical="center" shrinkToFit="1"/>
      <protection locked="0"/>
    </xf>
    <xf numFmtId="0" fontId="9" fillId="2" borderId="51" xfId="0" applyFont="1" applyFill="1" applyBorder="1" applyAlignment="1">
      <alignment horizontal="center" vertical="center" shrinkToFit="1"/>
    </xf>
    <xf numFmtId="0" fontId="9" fillId="2" borderId="48" xfId="0" applyFont="1" applyFill="1" applyBorder="1" applyAlignment="1" applyProtection="1">
      <alignment horizontal="center" vertical="center" shrinkToFit="1"/>
      <protection locked="0"/>
    </xf>
    <xf numFmtId="0" fontId="9" fillId="2" borderId="65" xfId="0" applyFont="1" applyFill="1" applyBorder="1" applyAlignment="1">
      <alignment horizontal="center" vertical="center" shrinkToFit="1"/>
    </xf>
    <xf numFmtId="0" fontId="9" fillId="2" borderId="62" xfId="0" applyFont="1" applyFill="1" applyBorder="1" applyAlignment="1" applyProtection="1">
      <alignment horizontal="center" vertical="center" shrinkToFit="1"/>
      <protection locked="0"/>
    </xf>
    <xf numFmtId="0" fontId="9" fillId="2" borderId="59" xfId="0" applyFont="1" applyFill="1" applyBorder="1" applyAlignment="1">
      <alignment horizontal="center" vertical="center" shrinkToFit="1"/>
    </xf>
    <xf numFmtId="0" fontId="9" fillId="2" borderId="56" xfId="0" applyFont="1" applyFill="1" applyBorder="1" applyAlignment="1" applyProtection="1">
      <alignment horizontal="center" vertical="center" shrinkToFit="1"/>
      <protection locked="0"/>
    </xf>
    <xf numFmtId="0" fontId="9" fillId="2" borderId="34" xfId="0" applyFont="1" applyFill="1" applyBorder="1" applyAlignment="1">
      <alignment horizontal="center" vertical="center" shrinkToFit="1"/>
    </xf>
    <xf numFmtId="0" fontId="9" fillId="2" borderId="35" xfId="0" applyFont="1" applyFill="1" applyBorder="1" applyAlignment="1" applyProtection="1">
      <alignment horizontal="center" vertical="center" shrinkToFit="1"/>
      <protection locked="0"/>
    </xf>
    <xf numFmtId="0" fontId="9" fillId="2" borderId="47" xfId="0" applyFont="1" applyFill="1" applyBorder="1" applyAlignment="1">
      <alignment horizontal="center" vertical="center" shrinkToFit="1"/>
    </xf>
    <xf numFmtId="0" fontId="9" fillId="2" borderId="44" xfId="0" applyFont="1" applyFill="1" applyBorder="1" applyAlignment="1" applyProtection="1">
      <alignment horizontal="center" vertical="center" shrinkToFit="1"/>
      <protection locked="0"/>
    </xf>
    <xf numFmtId="0" fontId="9" fillId="0" borderId="119" xfId="0" applyFont="1" applyBorder="1" applyAlignment="1">
      <alignment horizontal="center" vertical="center" shrinkToFit="1"/>
    </xf>
    <xf numFmtId="0" fontId="9" fillId="0" borderId="135" xfId="0" applyFont="1" applyBorder="1" applyAlignment="1">
      <alignment horizontal="center" vertical="center" shrinkToFit="1"/>
    </xf>
    <xf numFmtId="0" fontId="9" fillId="0" borderId="134" xfId="0" applyFont="1" applyBorder="1" applyAlignment="1">
      <alignment horizontal="center" vertical="center" shrinkToFit="1"/>
    </xf>
    <xf numFmtId="0" fontId="9" fillId="0" borderId="136" xfId="0" applyFont="1" applyBorder="1" applyAlignment="1">
      <alignment horizontal="center" vertical="center" shrinkToFit="1"/>
    </xf>
    <xf numFmtId="0" fontId="9" fillId="0" borderId="137" xfId="0" applyFont="1" applyBorder="1" applyAlignment="1">
      <alignment horizontal="center" vertical="center" shrinkToFit="1"/>
    </xf>
    <xf numFmtId="0" fontId="9" fillId="0" borderId="138" xfId="0" applyFont="1" applyBorder="1" applyAlignment="1">
      <alignment vertical="center" shrinkToFit="1"/>
    </xf>
    <xf numFmtId="0" fontId="9" fillId="0" borderId="137" xfId="0" applyFont="1" applyBorder="1" applyAlignment="1">
      <alignment vertical="center" shrinkToFit="1"/>
    </xf>
    <xf numFmtId="0" fontId="9" fillId="0" borderId="61" xfId="0" applyFont="1" applyBorder="1" applyAlignment="1">
      <alignment horizontal="center" vertical="center" shrinkToFit="1"/>
    </xf>
    <xf numFmtId="0" fontId="9" fillId="6" borderId="133" xfId="0" applyFont="1" applyFill="1" applyBorder="1" applyAlignment="1">
      <alignment horizontal="center" vertical="center" shrinkToFit="1"/>
    </xf>
    <xf numFmtId="0" fontId="9" fillId="6" borderId="128" xfId="0" applyFont="1" applyFill="1" applyBorder="1" applyAlignment="1">
      <alignment horizontal="center" vertical="center" shrinkToFit="1"/>
    </xf>
    <xf numFmtId="0" fontId="9" fillId="2" borderId="55" xfId="0" applyFont="1" applyFill="1" applyBorder="1" applyAlignment="1">
      <alignment horizontal="center" vertical="center" shrinkToFit="1"/>
    </xf>
    <xf numFmtId="0" fontId="9" fillId="2" borderId="79" xfId="0" applyFont="1" applyFill="1" applyBorder="1" applyAlignment="1">
      <alignment horizontal="center" vertical="center" shrinkToFit="1"/>
    </xf>
    <xf numFmtId="0" fontId="9" fillId="2" borderId="83" xfId="0" applyFont="1" applyFill="1" applyBorder="1" applyAlignment="1">
      <alignment horizontal="center" vertical="center" shrinkToFit="1"/>
    </xf>
    <xf numFmtId="0" fontId="9" fillId="0" borderId="12" xfId="0" applyFont="1" applyBorder="1" applyAlignment="1">
      <alignment horizontal="right" shrinkToFit="1"/>
    </xf>
    <xf numFmtId="0" fontId="8" fillId="6" borderId="7" xfId="0" applyFont="1" applyFill="1" applyBorder="1" applyAlignment="1">
      <alignment horizontal="center" vertical="center" shrinkToFit="1"/>
    </xf>
    <xf numFmtId="0" fontId="8" fillId="6" borderId="8" xfId="0" applyFont="1" applyFill="1" applyBorder="1" applyAlignment="1">
      <alignment horizontal="center" vertical="center" shrinkToFit="1"/>
    </xf>
    <xf numFmtId="0" fontId="8" fillId="6" borderId="127" xfId="0" applyFont="1" applyFill="1" applyBorder="1" applyAlignment="1">
      <alignment horizontal="center" vertical="center" shrinkToFit="1"/>
    </xf>
    <xf numFmtId="0" fontId="15" fillId="6" borderId="132" xfId="0" applyFont="1" applyFill="1" applyBorder="1" applyAlignment="1">
      <alignment horizontal="center" vertical="center" shrinkToFit="1"/>
    </xf>
    <xf numFmtId="0" fontId="9" fillId="0" borderId="67" xfId="0" applyFont="1" applyBorder="1" applyAlignment="1">
      <alignment horizontal="right" shrinkToFit="1"/>
    </xf>
    <xf numFmtId="0" fontId="9" fillId="0" borderId="33" xfId="0" applyFont="1" applyBorder="1" applyAlignment="1">
      <alignment horizontal="right" shrinkToFit="1"/>
    </xf>
    <xf numFmtId="0" fontId="9" fillId="2" borderId="70" xfId="0" applyFont="1" applyFill="1" applyBorder="1" applyAlignment="1">
      <alignment horizontal="center" vertical="center" shrinkToFit="1"/>
    </xf>
    <xf numFmtId="0" fontId="15" fillId="0" borderId="120" xfId="0" applyFont="1" applyBorder="1" applyAlignment="1">
      <alignment horizontal="center" vertical="center" shrinkToFit="1"/>
    </xf>
    <xf numFmtId="0" fontId="9" fillId="6" borderId="8" xfId="0" applyFont="1" applyFill="1" applyBorder="1" applyAlignment="1">
      <alignment horizontal="center" vertical="center" shrinkToFit="1"/>
    </xf>
    <xf numFmtId="0" fontId="9" fillId="6" borderId="7" xfId="0" applyFont="1" applyFill="1" applyBorder="1" applyAlignment="1">
      <alignment horizontal="center" vertical="center" shrinkToFit="1"/>
    </xf>
    <xf numFmtId="0" fontId="9" fillId="0" borderId="128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127" xfId="0" applyFont="1" applyBorder="1" applyAlignment="1">
      <alignment horizontal="center" vertical="center" shrinkToFit="1"/>
    </xf>
    <xf numFmtId="0" fontId="15" fillId="2" borderId="144" xfId="0" applyFont="1" applyFill="1" applyBorder="1" applyAlignment="1">
      <alignment horizontal="center" vertical="center"/>
    </xf>
    <xf numFmtId="0" fontId="15" fillId="2" borderId="145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vertical="center" shrinkToFit="1"/>
    </xf>
    <xf numFmtId="0" fontId="9" fillId="0" borderId="19" xfId="0" applyFont="1" applyFill="1" applyBorder="1" applyAlignment="1">
      <alignment horizontal="left" vertical="center" shrinkToFit="1"/>
    </xf>
    <xf numFmtId="0" fontId="10" fillId="7" borderId="0" xfId="0" applyFont="1" applyFill="1" applyAlignment="1">
      <alignment horizontal="justify" vertical="center"/>
    </xf>
    <xf numFmtId="0" fontId="8" fillId="7" borderId="0" xfId="0" applyFont="1" applyFill="1" applyAlignment="1">
      <alignment vertical="center"/>
    </xf>
    <xf numFmtId="0" fontId="9" fillId="2" borderId="52" xfId="0" applyFont="1" applyFill="1" applyBorder="1" applyAlignment="1" applyProtection="1">
      <alignment horizontal="center" vertical="center" shrinkToFit="1"/>
      <protection locked="0"/>
    </xf>
    <xf numFmtId="0" fontId="9" fillId="2" borderId="78" xfId="0" applyFont="1" applyFill="1" applyBorder="1" applyAlignment="1" applyProtection="1">
      <alignment horizontal="center" vertical="center" shrinkToFit="1"/>
      <protection locked="0"/>
    </xf>
    <xf numFmtId="0" fontId="9" fillId="2" borderId="82" xfId="0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Fill="1" applyAlignment="1">
      <alignment vertical="center"/>
    </xf>
    <xf numFmtId="0" fontId="12" fillId="4" borderId="126" xfId="0" applyFont="1" applyFill="1" applyBorder="1" applyAlignment="1">
      <alignment horizontal="center" vertical="center" shrinkToFit="1"/>
    </xf>
    <xf numFmtId="0" fontId="15" fillId="3" borderId="101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5" fillId="3" borderId="73" xfId="0" applyFont="1" applyFill="1" applyBorder="1" applyAlignment="1">
      <alignment horizontal="center" vertical="center"/>
    </xf>
    <xf numFmtId="0" fontId="15" fillId="2" borderId="143" xfId="0" applyFont="1" applyFill="1" applyBorder="1" applyAlignment="1">
      <alignment horizontal="center" vertical="center"/>
    </xf>
    <xf numFmtId="0" fontId="15" fillId="5" borderId="122" xfId="0" applyFont="1" applyFill="1" applyBorder="1" applyAlignment="1">
      <alignment horizontal="center" vertical="center" shrinkToFit="1"/>
    </xf>
    <xf numFmtId="0" fontId="8" fillId="7" borderId="0" xfId="0" applyFont="1" applyFill="1" applyBorder="1" applyAlignment="1">
      <alignment horizontal="center" vertical="center" shrinkToFit="1"/>
    </xf>
    <xf numFmtId="0" fontId="10" fillId="7" borderId="0" xfId="0" applyFont="1" applyFill="1" applyBorder="1" applyAlignment="1">
      <alignment horizontal="justify" vertical="center"/>
    </xf>
    <xf numFmtId="0" fontId="9" fillId="6" borderId="74" xfId="0" applyFont="1" applyFill="1" applyBorder="1" applyAlignment="1">
      <alignment horizontal="center" vertical="center"/>
    </xf>
    <xf numFmtId="49" fontId="9" fillId="0" borderId="0" xfId="0" quotePrefix="1" applyNumberFormat="1" applyFont="1" applyAlignment="1">
      <alignment horizontal="right"/>
    </xf>
    <xf numFmtId="0" fontId="9" fillId="0" borderId="17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11" fillId="0" borderId="17" xfId="0" applyFont="1" applyFill="1" applyBorder="1" applyAlignment="1">
      <alignment horizontal="center" vertical="center" shrinkToFit="1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4" borderId="32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horizontal="center" vertical="center"/>
    </xf>
    <xf numFmtId="0" fontId="12" fillId="4" borderId="146" xfId="0" applyFont="1" applyFill="1" applyBorder="1" applyAlignment="1">
      <alignment horizontal="center" vertical="center"/>
    </xf>
    <xf numFmtId="0" fontId="12" fillId="4" borderId="148" xfId="0" applyFont="1" applyFill="1" applyBorder="1" applyAlignment="1">
      <alignment horizontal="center" vertical="center"/>
    </xf>
    <xf numFmtId="0" fontId="12" fillId="4" borderId="90" xfId="0" applyFont="1" applyFill="1" applyBorder="1" applyAlignment="1">
      <alignment horizontal="center" vertical="center"/>
    </xf>
    <xf numFmtId="0" fontId="12" fillId="4" borderId="91" xfId="0" applyFont="1" applyFill="1" applyBorder="1" applyAlignment="1">
      <alignment horizontal="center" vertical="center"/>
    </xf>
    <xf numFmtId="0" fontId="12" fillId="4" borderId="41" xfId="0" applyFont="1" applyFill="1" applyBorder="1" applyAlignment="1">
      <alignment horizontal="center" vertical="center"/>
    </xf>
    <xf numFmtId="0" fontId="12" fillId="4" borderId="111" xfId="0" applyFont="1" applyFill="1" applyBorder="1" applyAlignment="1">
      <alignment horizontal="center" vertical="center"/>
    </xf>
    <xf numFmtId="0" fontId="12" fillId="4" borderId="142" xfId="0" applyFont="1" applyFill="1" applyBorder="1" applyAlignment="1">
      <alignment horizontal="center" vertical="center"/>
    </xf>
    <xf numFmtId="0" fontId="12" fillId="4" borderId="147" xfId="0" applyFont="1" applyFill="1" applyBorder="1" applyAlignment="1">
      <alignment horizontal="center" vertical="center"/>
    </xf>
    <xf numFmtId="0" fontId="9" fillId="6" borderId="127" xfId="0" applyFont="1" applyFill="1" applyBorder="1" applyAlignment="1">
      <alignment horizontal="center" vertical="center" shrinkToFit="1"/>
    </xf>
    <xf numFmtId="0" fontId="9" fillId="6" borderId="85" xfId="0" applyFont="1" applyFill="1" applyBorder="1" applyAlignment="1">
      <alignment horizontal="center" vertical="center" shrinkToFit="1"/>
    </xf>
    <xf numFmtId="0" fontId="9" fillId="6" borderId="102" xfId="0" applyFont="1" applyFill="1" applyBorder="1" applyAlignment="1">
      <alignment horizontal="center" vertical="center" shrinkToFit="1"/>
    </xf>
    <xf numFmtId="0" fontId="9" fillId="6" borderId="15" xfId="0" applyFont="1" applyFill="1" applyBorder="1" applyAlignment="1">
      <alignment horizontal="center" vertical="center" shrinkToFit="1"/>
    </xf>
    <xf numFmtId="0" fontId="9" fillId="6" borderId="39" xfId="0" applyFont="1" applyFill="1" applyBorder="1" applyAlignment="1">
      <alignment horizontal="center" vertical="center" shrinkToFit="1"/>
    </xf>
    <xf numFmtId="0" fontId="9" fillId="0" borderId="27" xfId="0" applyFont="1" applyFill="1" applyBorder="1" applyAlignment="1">
      <alignment horizontal="right" vertical="center" shrinkToFit="1"/>
    </xf>
    <xf numFmtId="0" fontId="9" fillId="0" borderId="28" xfId="0" applyFont="1" applyFill="1" applyBorder="1" applyAlignment="1">
      <alignment horizontal="right" vertical="center" shrinkToFit="1"/>
    </xf>
    <xf numFmtId="0" fontId="8" fillId="6" borderId="15" xfId="0" applyFont="1" applyFill="1" applyBorder="1" applyAlignment="1">
      <alignment horizontal="center" vertical="center" shrinkToFit="1"/>
    </xf>
    <xf numFmtId="0" fontId="8" fillId="6" borderId="85" xfId="0" applyFont="1" applyFill="1" applyBorder="1" applyAlignment="1">
      <alignment horizontal="center" vertical="center" shrinkToFit="1"/>
    </xf>
    <xf numFmtId="0" fontId="8" fillId="6" borderId="102" xfId="0" applyFont="1" applyFill="1" applyBorder="1" applyAlignment="1">
      <alignment horizontal="center" vertical="center" shrinkToFit="1"/>
    </xf>
    <xf numFmtId="0" fontId="8" fillId="6" borderId="39" xfId="0" applyFont="1" applyFill="1" applyBorder="1" applyAlignment="1">
      <alignment horizontal="center" vertical="center" shrinkToFit="1"/>
    </xf>
    <xf numFmtId="0" fontId="9" fillId="6" borderId="140" xfId="0" applyFont="1" applyFill="1" applyBorder="1" applyAlignment="1">
      <alignment horizontal="center" vertical="center" shrinkToFit="1"/>
    </xf>
    <xf numFmtId="0" fontId="9" fillId="6" borderId="141" xfId="0" applyFont="1" applyFill="1" applyBorder="1" applyAlignment="1">
      <alignment horizontal="center" vertical="center" shrinkToFit="1"/>
    </xf>
    <xf numFmtId="0" fontId="9" fillId="6" borderId="125" xfId="0" applyFont="1" applyFill="1" applyBorder="1" applyAlignment="1">
      <alignment horizontal="center" vertical="center" shrinkToFit="1"/>
    </xf>
    <xf numFmtId="0" fontId="9" fillId="6" borderId="132" xfId="0" applyFont="1" applyFill="1" applyBorder="1" applyAlignment="1">
      <alignment horizontal="center" vertical="center" shrinkToFit="1"/>
    </xf>
    <xf numFmtId="0" fontId="9" fillId="6" borderId="139" xfId="0" applyFont="1" applyFill="1" applyBorder="1" applyAlignment="1">
      <alignment horizontal="center" vertical="center" shrinkToFit="1"/>
    </xf>
    <xf numFmtId="0" fontId="9" fillId="2" borderId="43" xfId="0" applyFont="1" applyFill="1" applyBorder="1" applyAlignment="1">
      <alignment horizontal="center" vertical="center" shrinkToFit="1"/>
    </xf>
    <xf numFmtId="0" fontId="9" fillId="2" borderId="42" xfId="0" applyFont="1" applyFill="1" applyBorder="1" applyAlignment="1">
      <alignment horizontal="center" vertical="center" shrinkToFit="1"/>
    </xf>
    <xf numFmtId="0" fontId="9" fillId="2" borderId="130" xfId="0" applyFont="1" applyFill="1" applyBorder="1" applyAlignment="1" applyProtection="1">
      <alignment horizontal="center" vertical="center" shrinkToFit="1"/>
      <protection locked="0"/>
    </xf>
    <xf numFmtId="0" fontId="9" fillId="2" borderId="122" xfId="0" applyFont="1" applyFill="1" applyBorder="1" applyAlignment="1" applyProtection="1">
      <alignment horizontal="center" vertical="center" shrinkToFit="1"/>
      <protection locked="0"/>
    </xf>
    <xf numFmtId="0" fontId="9" fillId="0" borderId="2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8" fillId="6" borderId="2" xfId="0" applyFont="1" applyFill="1" applyBorder="1" applyAlignment="1">
      <alignment horizontal="center" vertical="center" shrinkToFit="1"/>
    </xf>
    <xf numFmtId="0" fontId="8" fillId="6" borderId="3" xfId="0" applyFont="1" applyFill="1" applyBorder="1" applyAlignment="1">
      <alignment horizontal="center" vertical="center" shrinkToFit="1"/>
    </xf>
    <xf numFmtId="0" fontId="8" fillId="6" borderId="13" xfId="0" applyFont="1" applyFill="1" applyBorder="1" applyAlignment="1">
      <alignment horizontal="center" vertical="center" shrinkToFit="1"/>
    </xf>
    <xf numFmtId="0" fontId="8" fillId="6" borderId="4" xfId="0" applyFont="1" applyFill="1" applyBorder="1" applyAlignment="1">
      <alignment horizontal="center" vertical="center" shrinkToFit="1"/>
    </xf>
    <xf numFmtId="0" fontId="8" fillId="6" borderId="90" xfId="0" applyFont="1" applyFill="1" applyBorder="1" applyAlignment="1">
      <alignment horizontal="center" vertical="center" shrinkToFit="1"/>
    </xf>
    <xf numFmtId="0" fontId="8" fillId="6" borderId="84" xfId="0" applyFont="1" applyFill="1" applyBorder="1" applyAlignment="1">
      <alignment horizontal="center" vertical="center" shrinkToFit="1"/>
    </xf>
    <xf numFmtId="0" fontId="8" fillId="6" borderId="91" xfId="0" applyFont="1" applyFill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 shrinkToFit="1"/>
    </xf>
    <xf numFmtId="0" fontId="18" fillId="0" borderId="70" xfId="0" applyFont="1" applyFill="1" applyBorder="1" applyAlignment="1">
      <alignment horizontal="center" vertical="center" shrinkToFit="1"/>
    </xf>
    <xf numFmtId="0" fontId="18" fillId="0" borderId="71" xfId="0" applyFont="1" applyFill="1" applyBorder="1" applyAlignment="1">
      <alignment horizontal="center" vertical="center" shrinkToFit="1"/>
    </xf>
    <xf numFmtId="0" fontId="18" fillId="0" borderId="72" xfId="0" applyFont="1" applyFill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top" wrapText="1" shrinkToFit="1"/>
    </xf>
    <xf numFmtId="0" fontId="9" fillId="0" borderId="131" xfId="0" applyFont="1" applyBorder="1" applyAlignment="1">
      <alignment horizontal="center" vertical="top" wrapText="1" shrinkToFit="1"/>
    </xf>
    <xf numFmtId="0" fontId="9" fillId="0" borderId="27" xfId="0" applyFont="1" applyBorder="1" applyAlignment="1">
      <alignment horizontal="center" vertical="top" wrapText="1" shrinkToFit="1"/>
    </xf>
    <xf numFmtId="0" fontId="9" fillId="0" borderId="121" xfId="0" applyFont="1" applyBorder="1" applyAlignment="1">
      <alignment horizontal="center" vertical="top" wrapText="1" shrinkToFit="1"/>
    </xf>
    <xf numFmtId="0" fontId="9" fillId="6" borderId="29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 shrinkToFit="1"/>
    </xf>
    <xf numFmtId="0" fontId="9" fillId="0" borderId="107" xfId="0" applyFont="1" applyBorder="1" applyAlignment="1">
      <alignment horizontal="center" vertical="center" shrinkToFit="1"/>
    </xf>
    <xf numFmtId="0" fontId="9" fillId="0" borderId="99" xfId="0" applyFont="1" applyBorder="1" applyAlignment="1">
      <alignment horizontal="center" vertical="center" shrinkToFit="1"/>
    </xf>
    <xf numFmtId="0" fontId="9" fillId="0" borderId="129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81" xfId="0" applyFont="1" applyBorder="1" applyAlignment="1">
      <alignment horizontal="center" vertical="center" shrinkToFit="1"/>
    </xf>
    <xf numFmtId="0" fontId="9" fillId="0" borderId="106" xfId="0" applyFont="1" applyBorder="1" applyAlignment="1">
      <alignment horizontal="center" vertical="center" shrinkToFit="1"/>
    </xf>
    <xf numFmtId="0" fontId="9" fillId="0" borderId="95" xfId="0" applyFont="1" applyBorder="1" applyAlignment="1">
      <alignment horizontal="center" vertical="center" shrinkToFit="1"/>
    </xf>
    <xf numFmtId="0" fontId="9" fillId="0" borderId="118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86" xfId="0" applyFont="1" applyBorder="1" applyAlignment="1">
      <alignment horizontal="center" vertical="center" shrinkToFit="1"/>
    </xf>
    <xf numFmtId="0" fontId="9" fillId="0" borderId="73" xfId="0" applyFont="1" applyBorder="1" applyAlignment="1">
      <alignment horizontal="center" vertical="center" shrinkToFit="1"/>
    </xf>
    <xf numFmtId="0" fontId="9" fillId="0" borderId="111" xfId="0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 vertical="center" shrinkToFit="1"/>
    </xf>
    <xf numFmtId="0" fontId="9" fillId="0" borderId="87" xfId="0" applyFont="1" applyBorder="1" applyAlignment="1">
      <alignment horizontal="center" vertical="center" shrinkToFit="1"/>
    </xf>
    <xf numFmtId="0" fontId="9" fillId="0" borderId="97" xfId="0" applyFont="1" applyBorder="1" applyAlignment="1">
      <alignment horizontal="center" vertical="center" shrinkToFit="1"/>
    </xf>
    <xf numFmtId="0" fontId="9" fillId="0" borderId="112" xfId="0" applyFont="1" applyBorder="1" applyAlignment="1">
      <alignment horizontal="center" vertical="center" shrinkToFit="1"/>
    </xf>
    <xf numFmtId="0" fontId="9" fillId="0" borderId="30" xfId="0" applyFont="1" applyBorder="1" applyAlignment="1">
      <alignment horizontal="center" vertical="center" shrinkToFit="1"/>
    </xf>
    <xf numFmtId="0" fontId="9" fillId="0" borderId="63" xfId="0" applyFont="1" applyBorder="1" applyAlignment="1">
      <alignment horizontal="center" vertical="center" shrinkToFit="1"/>
    </xf>
    <xf numFmtId="0" fontId="9" fillId="0" borderId="110" xfId="0" applyFont="1" applyBorder="1" applyAlignment="1">
      <alignment horizontal="center" vertical="center" shrinkToFit="1"/>
    </xf>
    <xf numFmtId="0" fontId="9" fillId="0" borderId="98" xfId="0" applyFont="1" applyBorder="1" applyAlignment="1">
      <alignment horizontal="center" vertical="center" shrinkToFit="1"/>
    </xf>
    <xf numFmtId="0" fontId="9" fillId="0" borderId="117" xfId="0" applyFont="1" applyBorder="1" applyAlignment="1">
      <alignment horizontal="center" vertical="center" shrinkToFit="1"/>
    </xf>
    <xf numFmtId="0" fontId="9" fillId="2" borderId="68" xfId="0" applyFont="1" applyFill="1" applyBorder="1" applyAlignment="1">
      <alignment horizontal="center" vertical="center" wrapText="1" shrinkToFit="1"/>
    </xf>
    <xf numFmtId="0" fontId="9" fillId="2" borderId="33" xfId="0" applyFont="1" applyFill="1" applyBorder="1" applyAlignment="1">
      <alignment horizontal="center" vertical="center" wrapText="1" shrinkToFit="1"/>
    </xf>
    <xf numFmtId="0" fontId="9" fillId="0" borderId="49" xfId="0" applyFont="1" applyBorder="1" applyAlignment="1">
      <alignment horizontal="center" vertical="center" shrinkToFit="1"/>
    </xf>
    <xf numFmtId="0" fontId="9" fillId="0" borderId="88" xfId="0" applyFont="1" applyBorder="1" applyAlignment="1">
      <alignment horizontal="center" vertical="center" shrinkToFit="1"/>
    </xf>
    <xf numFmtId="0" fontId="9" fillId="0" borderId="93" xfId="0" applyFont="1" applyBorder="1" applyAlignment="1">
      <alignment horizontal="center" vertical="center" shrinkToFit="1"/>
    </xf>
    <xf numFmtId="0" fontId="9" fillId="0" borderId="113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109" xfId="0" applyFont="1" applyBorder="1" applyAlignment="1">
      <alignment horizontal="center" vertical="center" shrinkToFit="1"/>
    </xf>
    <xf numFmtId="0" fontId="9" fillId="0" borderId="100" xfId="0" applyFont="1" applyBorder="1" applyAlignment="1">
      <alignment horizontal="center" vertical="center" shrinkToFit="1"/>
    </xf>
    <xf numFmtId="0" fontId="9" fillId="0" borderId="116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89" xfId="0" applyFont="1" applyBorder="1" applyAlignment="1">
      <alignment horizontal="center" vertical="center" shrinkToFit="1"/>
    </xf>
    <xf numFmtId="0" fontId="9" fillId="0" borderId="94" xfId="0" applyFont="1" applyBorder="1" applyAlignment="1">
      <alignment horizontal="center" vertical="center" shrinkToFit="1"/>
    </xf>
    <xf numFmtId="0" fontId="9" fillId="0" borderId="103" xfId="0" applyFont="1" applyBorder="1" applyAlignment="1">
      <alignment horizontal="center" vertical="center" shrinkToFit="1"/>
    </xf>
    <xf numFmtId="0" fontId="9" fillId="0" borderId="104" xfId="0" applyFont="1" applyBorder="1" applyAlignment="1">
      <alignment horizontal="center" vertical="center" shrinkToFit="1"/>
    </xf>
    <xf numFmtId="0" fontId="9" fillId="0" borderId="105" xfId="0" applyFont="1" applyBorder="1" applyAlignment="1">
      <alignment horizontal="center" vertical="center" shrinkToFit="1"/>
    </xf>
    <xf numFmtId="0" fontId="9" fillId="0" borderId="114" xfId="0" applyFont="1" applyBorder="1" applyAlignment="1">
      <alignment horizontal="center" vertical="center" shrinkToFit="1"/>
    </xf>
    <xf numFmtId="0" fontId="9" fillId="0" borderId="115" xfId="0" applyFont="1" applyBorder="1" applyAlignment="1">
      <alignment horizontal="center" vertical="center" shrinkToFit="1"/>
    </xf>
    <xf numFmtId="0" fontId="9" fillId="0" borderId="76" xfId="0" applyFont="1" applyBorder="1" applyAlignment="1">
      <alignment horizontal="center" vertical="center" shrinkToFit="1"/>
    </xf>
    <xf numFmtId="0" fontId="9" fillId="0" borderId="108" xfId="0" applyFont="1" applyBorder="1" applyAlignment="1">
      <alignment horizontal="center" vertical="center" shrinkToFit="1"/>
    </xf>
    <xf numFmtId="0" fontId="9" fillId="0" borderId="92" xfId="0" applyFont="1" applyBorder="1" applyAlignment="1">
      <alignment horizontal="center" vertical="center" shrinkToFit="1"/>
    </xf>
    <xf numFmtId="0" fontId="9" fillId="0" borderId="52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123" xfId="0" applyFont="1" applyBorder="1" applyAlignment="1">
      <alignment horizontal="center" vertical="center" shrinkToFit="1"/>
    </xf>
    <xf numFmtId="0" fontId="9" fillId="2" borderId="40" xfId="0" applyFont="1" applyFill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84" xfId="0" applyFont="1" applyBorder="1" applyAlignment="1">
      <alignment horizontal="center" vertical="center" shrinkToFit="1"/>
    </xf>
    <xf numFmtId="0" fontId="9" fillId="0" borderId="101" xfId="0" applyFont="1" applyBorder="1" applyAlignment="1">
      <alignment horizontal="center" vertical="center" shrinkToFit="1"/>
    </xf>
    <xf numFmtId="0" fontId="9" fillId="0" borderId="91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96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85" xfId="0" applyFont="1" applyBorder="1" applyAlignment="1">
      <alignment horizontal="center" vertical="center" shrinkToFit="1"/>
    </xf>
    <xf numFmtId="0" fontId="9" fillId="0" borderId="102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74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90" xfId="0" applyFont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2" borderId="73" xfId="0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shrinkToFit="1"/>
    </xf>
    <xf numFmtId="0" fontId="0" fillId="3" borderId="73" xfId="0" applyFill="1" applyBorder="1" applyAlignment="1">
      <alignment horizontal="center" vertical="center" shrinkToFit="1"/>
    </xf>
    <xf numFmtId="0" fontId="6" fillId="4" borderId="14" xfId="0" applyFont="1" applyFill="1" applyBorder="1" applyAlignment="1">
      <alignment horizontal="center" vertical="center" shrinkToFit="1"/>
    </xf>
    <xf numFmtId="0" fontId="6" fillId="4" borderId="7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  <color rgb="FFFF66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 w="19050" cap="flat" cmpd="sng" algn="ctr">
          <a:solidFill>
            <a:schemeClr val="tx1">
              <a:lumMod val="25000"/>
              <a:lumOff val="75000"/>
            </a:schemeClr>
          </a:solidFill>
          <a:round/>
        </a:ln>
        <a:effectLst/>
        <a:sp3d contourW="19050">
          <a:contourClr>
            <a:schemeClr val="tx1">
              <a:lumMod val="25000"/>
              <a:lumOff val="7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092741117838811"/>
          <c:y val="8.3380958332349875E-2"/>
          <c:w val="0.8349402404928481"/>
          <c:h val="0.72035845623695027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解答!$E$12</c:f>
              <c:strCache>
                <c:ptCount val="1"/>
                <c:pt idx="0">
                  <c:v>７時間まで</c:v>
                </c:pt>
              </c:strCache>
            </c:strRef>
          </c:tx>
          <c:spPr>
            <a:pattFill prst="ltDn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solidFill>
                <a:schemeClr val="accent1"/>
              </a:solidFill>
            </a:ln>
            <a:effectLst/>
            <a:sp3d>
              <a:contourClr>
                <a:schemeClr val="accent1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解答!$C$13:$D$18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解答!$E$13:$E$18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BF-4CD9-A479-D4D493950928}"/>
            </c:ext>
          </c:extLst>
        </c:ser>
        <c:ser>
          <c:idx val="1"/>
          <c:order val="1"/>
          <c:tx>
            <c:strRef>
              <c:f>解答!$F$12</c:f>
              <c:strCache>
                <c:ptCount val="1"/>
                <c:pt idx="0">
                  <c:v>７－８時間</c:v>
                </c:pt>
              </c:strCache>
            </c:strRef>
          </c:tx>
          <c:spPr>
            <a:pattFill prst="ltDnDiag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solidFill>
                <a:schemeClr val="accent2"/>
              </a:solidFill>
            </a:ln>
            <a:effectLst/>
            <a:sp3d>
              <a:contourClr>
                <a:schemeClr val="accent2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解答!$C$13:$D$18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解答!$F$13:$F$18</c:f>
              <c:numCache>
                <c:formatCode>General</c:formatCode>
                <c:ptCount val="6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BF-4CD9-A479-D4D493950928}"/>
            </c:ext>
          </c:extLst>
        </c:ser>
        <c:ser>
          <c:idx val="2"/>
          <c:order val="2"/>
          <c:tx>
            <c:strRef>
              <c:f>解答!$G$12</c:f>
              <c:strCache>
                <c:ptCount val="1"/>
                <c:pt idx="0">
                  <c:v>８－９時間</c:v>
                </c:pt>
              </c:strCache>
            </c:strRef>
          </c:tx>
          <c:spPr>
            <a:pattFill prst="ltDnDiag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solidFill>
                <a:schemeClr val="accent3"/>
              </a:solidFill>
            </a:ln>
            <a:effectLst/>
            <a:sp3d>
              <a:contourClr>
                <a:schemeClr val="accent3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解答!$C$13:$D$18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解答!$G$13:$G$18</c:f>
              <c:numCache>
                <c:formatCode>General</c:formatCode>
                <c:ptCount val="6"/>
                <c:pt idx="0">
                  <c:v>18</c:v>
                </c:pt>
                <c:pt idx="1">
                  <c:v>18</c:v>
                </c:pt>
                <c:pt idx="2">
                  <c:v>16</c:v>
                </c:pt>
                <c:pt idx="3">
                  <c:v>21</c:v>
                </c:pt>
                <c:pt idx="4">
                  <c:v>19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BF-4CD9-A479-D4D493950928}"/>
            </c:ext>
          </c:extLst>
        </c:ser>
        <c:ser>
          <c:idx val="3"/>
          <c:order val="3"/>
          <c:tx>
            <c:strRef>
              <c:f>解答!$H$12</c:f>
              <c:strCache>
                <c:ptCount val="1"/>
                <c:pt idx="0">
                  <c:v>9-10時間</c:v>
                </c:pt>
              </c:strCache>
            </c:strRef>
          </c:tx>
          <c:spPr>
            <a:pattFill prst="ltDnDiag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solidFill>
                <a:schemeClr val="accent4"/>
              </a:solidFill>
            </a:ln>
            <a:effectLst/>
            <a:sp3d>
              <a:contourClr>
                <a:schemeClr val="accent4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解答!$C$13:$D$18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解答!$H$13:$H$18</c:f>
              <c:numCache>
                <c:formatCode>General</c:formatCode>
                <c:ptCount val="6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BF-4CD9-A479-D4D493950928}"/>
            </c:ext>
          </c:extLst>
        </c:ser>
        <c:ser>
          <c:idx val="4"/>
          <c:order val="4"/>
          <c:tx>
            <c:strRef>
              <c:f>解答!$I$12</c:f>
              <c:strCache>
                <c:ptCount val="1"/>
                <c:pt idx="0">
                  <c:v>10時間以上</c:v>
                </c:pt>
              </c:strCache>
            </c:strRef>
          </c:tx>
          <c:spPr>
            <a:pattFill prst="ltDnDiag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solidFill>
                <a:schemeClr val="accent5"/>
              </a:solidFill>
            </a:ln>
            <a:effectLst/>
            <a:sp3d>
              <a:contourClr>
                <a:schemeClr val="accent5"/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解答!$C$13:$D$18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解答!$I$13:$I$18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BF-4CD9-A479-D4D4939509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142272000"/>
        <c:axId val="142273536"/>
        <c:axId val="0"/>
      </c:bar3DChart>
      <c:catAx>
        <c:axId val="142272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273536"/>
        <c:crosses val="autoZero"/>
        <c:auto val="1"/>
        <c:lblAlgn val="ctr"/>
        <c:lblOffset val="100"/>
        <c:noMultiLvlLbl val="0"/>
      </c:catAx>
      <c:valAx>
        <c:axId val="14227353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27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'解答（作成元）'!$D$12</c:f>
              <c:strCache>
                <c:ptCount val="1"/>
                <c:pt idx="0">
                  <c:v>７時間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'解答（作成元）'!$D$13:$D$18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2-4BB3-9A41-B20E75A6D51E}"/>
            </c:ext>
          </c:extLst>
        </c:ser>
        <c:ser>
          <c:idx val="1"/>
          <c:order val="1"/>
          <c:tx>
            <c:strRef>
              <c:f>'解答（作成元）'!$E$12</c:f>
              <c:strCache>
                <c:ptCount val="1"/>
                <c:pt idx="0">
                  <c:v>８時間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'解答（作成元）'!$E$13:$E$18</c:f>
              <c:numCache>
                <c:formatCode>General</c:formatCode>
                <c:ptCount val="6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82-4BB3-9A41-B20E75A6D51E}"/>
            </c:ext>
          </c:extLst>
        </c:ser>
        <c:ser>
          <c:idx val="2"/>
          <c:order val="2"/>
          <c:tx>
            <c:strRef>
              <c:f>'解答（作成元）'!$F$12</c:f>
              <c:strCache>
                <c:ptCount val="1"/>
                <c:pt idx="0">
                  <c:v>９時間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'解答（作成元）'!$F$13:$F$18</c:f>
              <c:numCache>
                <c:formatCode>General</c:formatCode>
                <c:ptCount val="6"/>
                <c:pt idx="0">
                  <c:v>12</c:v>
                </c:pt>
                <c:pt idx="1">
                  <c:v>18</c:v>
                </c:pt>
                <c:pt idx="2">
                  <c:v>14</c:v>
                </c:pt>
                <c:pt idx="3">
                  <c:v>21</c:v>
                </c:pt>
                <c:pt idx="4">
                  <c:v>18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82-4BB3-9A41-B20E75A6D51E}"/>
            </c:ext>
          </c:extLst>
        </c:ser>
        <c:ser>
          <c:idx val="3"/>
          <c:order val="3"/>
          <c:tx>
            <c:strRef>
              <c:f>'解答（作成元）'!$G$12</c:f>
              <c:strCache>
                <c:ptCount val="1"/>
                <c:pt idx="0">
                  <c:v>１０時間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'解答（作成元）'!$G$13:$G$18</c:f>
              <c:numCache>
                <c:formatCode>General</c:formatCode>
                <c:ptCount val="6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82-4BB3-9A41-B20E75A6D51E}"/>
            </c:ext>
          </c:extLst>
        </c:ser>
        <c:ser>
          <c:idx val="4"/>
          <c:order val="4"/>
          <c:tx>
            <c:strRef>
              <c:f>'解答（作成元）'!$H$12</c:f>
              <c:strCache>
                <c:ptCount val="1"/>
                <c:pt idx="0">
                  <c:v>10時間以上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'解答（作成元）'!$B$13:$C$18</c:f>
              <c:strCache>
                <c:ptCount val="6"/>
                <c:pt idx="0">
                  <c:v>１年生</c:v>
                </c:pt>
                <c:pt idx="1">
                  <c:v>２年生</c:v>
                </c:pt>
                <c:pt idx="2">
                  <c:v>３年生</c:v>
                </c:pt>
                <c:pt idx="3">
                  <c:v>４年生</c:v>
                </c:pt>
                <c:pt idx="4">
                  <c:v>５年生</c:v>
                </c:pt>
                <c:pt idx="5">
                  <c:v>６年生</c:v>
                </c:pt>
              </c:strCache>
            </c:strRef>
          </c:cat>
          <c:val>
            <c:numRef>
              <c:f>'解答（作成元）'!$H$13:$H$18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82-4BB3-9A41-B20E75A6D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108352"/>
        <c:axId val="143126528"/>
        <c:axId val="0"/>
      </c:bar3DChart>
      <c:catAx>
        <c:axId val="14310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3126528"/>
        <c:crosses val="autoZero"/>
        <c:auto val="1"/>
        <c:lblAlgn val="ctr"/>
        <c:lblOffset val="100"/>
        <c:noMultiLvlLbl val="0"/>
      </c:catAx>
      <c:valAx>
        <c:axId val="14312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310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4.jp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6.jpe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chart" Target="../charts/chart1.xml"/><Relationship Id="rId9" Type="http://schemas.openxmlformats.org/officeDocument/2006/relationships/image" Target="../media/image9.jp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jpg"/><Relationship Id="rId3" Type="http://schemas.openxmlformats.org/officeDocument/2006/relationships/image" Target="../media/image2.jpg"/><Relationship Id="rId7" Type="http://schemas.openxmlformats.org/officeDocument/2006/relationships/image" Target="../media/image5.jpg"/><Relationship Id="rId2" Type="http://schemas.openxmlformats.org/officeDocument/2006/relationships/image" Target="../media/image14.jpg"/><Relationship Id="rId1" Type="http://schemas.openxmlformats.org/officeDocument/2006/relationships/image" Target="../media/image13.jpg"/><Relationship Id="rId6" Type="http://schemas.openxmlformats.org/officeDocument/2006/relationships/image" Target="../media/image16.jpg"/><Relationship Id="rId5" Type="http://schemas.openxmlformats.org/officeDocument/2006/relationships/image" Target="../media/image15.jpeg"/><Relationship Id="rId10" Type="http://schemas.openxmlformats.org/officeDocument/2006/relationships/image" Target="../media/image19.jpg"/><Relationship Id="rId4" Type="http://schemas.openxmlformats.org/officeDocument/2006/relationships/chart" Target="../charts/chart2.xml"/><Relationship Id="rId9" Type="http://schemas.openxmlformats.org/officeDocument/2006/relationships/image" Target="../media/image18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698500</xdr:colOff>
      <xdr:row>24</xdr:row>
      <xdr:rowOff>148167</xdr:rowOff>
    </xdr:from>
    <xdr:to>
      <xdr:col>15</xdr:col>
      <xdr:colOff>620183</xdr:colOff>
      <xdr:row>44</xdr:row>
      <xdr:rowOff>158751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6000" y="6106584"/>
          <a:ext cx="3181350" cy="4667250"/>
        </a:xfrm>
        <a:prstGeom prst="rect">
          <a:avLst/>
        </a:prstGeom>
        <a:ln w="9525">
          <a:solidFill>
            <a:schemeClr val="tx1"/>
          </a:solidFill>
        </a:ln>
      </xdr:spPr>
    </xdr:pic>
    <xdr:clientData/>
  </xdr:twoCellAnchor>
  <xdr:twoCellAnchor>
    <xdr:from>
      <xdr:col>3</xdr:col>
      <xdr:colOff>169334</xdr:colOff>
      <xdr:row>45</xdr:row>
      <xdr:rowOff>158750</xdr:rowOff>
    </xdr:from>
    <xdr:to>
      <xdr:col>5</xdr:col>
      <xdr:colOff>644610</xdr:colOff>
      <xdr:row>46</xdr:row>
      <xdr:rowOff>205841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FB826BC2-F0A8-4B53-8E95-9C493C07EC0C}"/>
            </a:ext>
          </a:extLst>
        </xdr:cNvPr>
        <xdr:cNvSpPr txBox="1">
          <a:spLocks noChangeArrowheads="1"/>
        </xdr:cNvSpPr>
      </xdr:nvSpPr>
      <xdr:spPr bwMode="auto">
        <a:xfrm>
          <a:off x="2275417" y="11006667"/>
          <a:ext cx="2105110" cy="279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10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12</xdr:col>
      <xdr:colOff>433917</xdr:colOff>
      <xdr:row>45</xdr:row>
      <xdr:rowOff>158750</xdr:rowOff>
    </xdr:from>
    <xdr:to>
      <xdr:col>15</xdr:col>
      <xdr:colOff>94277</xdr:colOff>
      <xdr:row>46</xdr:row>
      <xdr:rowOff>205841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15D95446-AD4F-4CAD-AB62-F3A639AEB693}"/>
            </a:ext>
          </a:extLst>
        </xdr:cNvPr>
        <xdr:cNvSpPr txBox="1">
          <a:spLocks noChangeArrowheads="1"/>
        </xdr:cNvSpPr>
      </xdr:nvSpPr>
      <xdr:spPr bwMode="auto">
        <a:xfrm>
          <a:off x="9186334" y="11006667"/>
          <a:ext cx="2105110" cy="279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)－⑤－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121226</xdr:colOff>
      <xdr:row>0</xdr:row>
      <xdr:rowOff>319304</xdr:rowOff>
    </xdr:from>
    <xdr:to>
      <xdr:col>11</xdr:col>
      <xdr:colOff>395070</xdr:colOff>
      <xdr:row>10</xdr:row>
      <xdr:rowOff>103909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GrpSpPr/>
      </xdr:nvGrpSpPr>
      <xdr:grpSpPr>
        <a:xfrm>
          <a:off x="121226" y="319304"/>
          <a:ext cx="6979444" cy="3213605"/>
          <a:chOff x="6825512" y="5839129"/>
          <a:chExt cx="6953250" cy="3405187"/>
        </a:xfrm>
      </xdr:grpSpPr>
      <xdr:sp macro="" textlink="">
        <xdr:nvSpPr>
          <xdr:cNvPr id="29" name="角丸四角形 28">
            <a:extLst>
              <a:ext uri="{FF2B5EF4-FFF2-40B4-BE49-F238E27FC236}">
                <a16:creationId xmlns:a16="http://schemas.microsoft.com/office/drawing/2014/main" id="{00000000-0008-0000-0300-00001D000000}"/>
              </a:ext>
            </a:extLst>
          </xdr:cNvPr>
          <xdr:cNvSpPr/>
        </xdr:nvSpPr>
        <xdr:spPr>
          <a:xfrm>
            <a:off x="6825512" y="5839129"/>
            <a:ext cx="6953250" cy="3405187"/>
          </a:xfrm>
          <a:prstGeom prst="roundRect">
            <a:avLst/>
          </a:prstGeom>
          <a:solidFill>
            <a:srgbClr val="FFCCFF"/>
          </a:solidFill>
          <a:ln>
            <a:solidFill>
              <a:srgbClr val="FF66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00000000-0008-0000-0300-00001E000000}"/>
              </a:ext>
            </a:extLst>
          </xdr:cNvPr>
          <xdr:cNvSpPr txBox="1"/>
        </xdr:nvSpPr>
        <xdr:spPr>
          <a:xfrm>
            <a:off x="8477248" y="6024564"/>
            <a:ext cx="4116438" cy="369094"/>
          </a:xfrm>
          <a:prstGeom prst="rect">
            <a:avLst/>
          </a:prstGeom>
          <a:solidFill>
            <a:srgbClr val="FFCC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 b="1">
                <a:solidFill>
                  <a:srgbClr val="00206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よい生活習慣を身に付けよう！</a:t>
            </a:r>
          </a:p>
        </xdr:txBody>
      </xdr:sp>
    </xdr:grp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5384</xdr:colOff>
      <xdr:row>4</xdr:row>
      <xdr:rowOff>1288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0" y="1371600"/>
          <a:ext cx="5384" cy="1288"/>
        </a:xfrm>
        <a:prstGeom prst="rect">
          <a:avLst/>
        </a:prstGeom>
      </xdr:spPr>
    </xdr:pic>
    <xdr:clientData/>
  </xdr:twoCellAnchor>
  <xdr:twoCellAnchor editAs="oneCell">
    <xdr:from>
      <xdr:col>10</xdr:col>
      <xdr:colOff>132648</xdr:colOff>
      <xdr:row>21</xdr:row>
      <xdr:rowOff>92003</xdr:rowOff>
    </xdr:from>
    <xdr:to>
      <xdr:col>11</xdr:col>
      <xdr:colOff>479496</xdr:colOff>
      <xdr:row>24</xdr:row>
      <xdr:rowOff>285574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4836" y="7342909"/>
          <a:ext cx="954066" cy="1229415"/>
        </a:xfrm>
        <a:prstGeom prst="rect">
          <a:avLst/>
        </a:prstGeom>
      </xdr:spPr>
    </xdr:pic>
    <xdr:clientData/>
  </xdr:twoCellAnchor>
  <xdr:twoCellAnchor editAs="oneCell">
    <xdr:from>
      <xdr:col>0</xdr:col>
      <xdr:colOff>139629</xdr:colOff>
      <xdr:row>24</xdr:row>
      <xdr:rowOff>257608</xdr:rowOff>
    </xdr:from>
    <xdr:to>
      <xdr:col>1</xdr:col>
      <xdr:colOff>533246</xdr:colOff>
      <xdr:row>28</xdr:row>
      <xdr:rowOff>86991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629" y="8570335"/>
          <a:ext cx="999753" cy="1214838"/>
        </a:xfrm>
        <a:prstGeom prst="rect">
          <a:avLst/>
        </a:prstGeom>
      </xdr:spPr>
    </xdr:pic>
    <xdr:clientData/>
  </xdr:twoCellAnchor>
  <xdr:twoCellAnchor>
    <xdr:from>
      <xdr:col>2</xdr:col>
      <xdr:colOff>251114</xdr:colOff>
      <xdr:row>21</xdr:row>
      <xdr:rowOff>39725</xdr:rowOff>
    </xdr:from>
    <xdr:to>
      <xdr:col>9</xdr:col>
      <xdr:colOff>320387</xdr:colOff>
      <xdr:row>28</xdr:row>
      <xdr:rowOff>281443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309495</xdr:colOff>
      <xdr:row>2</xdr:row>
      <xdr:rowOff>251113</xdr:rowOff>
    </xdr:from>
    <xdr:to>
      <xdr:col>3</xdr:col>
      <xdr:colOff>401169</xdr:colOff>
      <xdr:row>6</xdr:row>
      <xdr:rowOff>194675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631" y="943840"/>
          <a:ext cx="1303947" cy="1329017"/>
        </a:xfrm>
        <a:prstGeom prst="rect">
          <a:avLst/>
        </a:prstGeom>
      </xdr:spPr>
    </xdr:pic>
    <xdr:clientData/>
  </xdr:twoCellAnchor>
  <xdr:twoCellAnchor editAs="oneCell">
    <xdr:from>
      <xdr:col>4</xdr:col>
      <xdr:colOff>513916</xdr:colOff>
      <xdr:row>2</xdr:row>
      <xdr:rowOff>199160</xdr:rowOff>
    </xdr:from>
    <xdr:to>
      <xdr:col>6</xdr:col>
      <xdr:colOff>386413</xdr:colOff>
      <xdr:row>6</xdr:row>
      <xdr:rowOff>190627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8461" y="891887"/>
          <a:ext cx="1084770" cy="1376922"/>
        </a:xfrm>
        <a:prstGeom prst="rect">
          <a:avLst/>
        </a:prstGeom>
      </xdr:spPr>
    </xdr:pic>
    <xdr:clientData/>
  </xdr:twoCellAnchor>
  <xdr:twoCellAnchor editAs="oneCell">
    <xdr:from>
      <xdr:col>7</xdr:col>
      <xdr:colOff>363679</xdr:colOff>
      <xdr:row>3</xdr:row>
      <xdr:rowOff>12980</xdr:rowOff>
    </xdr:from>
    <xdr:to>
      <xdr:col>10</xdr:col>
      <xdr:colOff>53783</xdr:colOff>
      <xdr:row>6</xdr:row>
      <xdr:rowOff>121576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6634" y="1052071"/>
          <a:ext cx="1508513" cy="1147687"/>
        </a:xfrm>
        <a:prstGeom prst="rect">
          <a:avLst/>
        </a:prstGeom>
      </xdr:spPr>
    </xdr:pic>
    <xdr:clientData/>
  </xdr:twoCellAnchor>
  <xdr:twoCellAnchor editAs="oneCell">
    <xdr:from>
      <xdr:col>1</xdr:col>
      <xdr:colOff>108236</xdr:colOff>
      <xdr:row>7</xdr:row>
      <xdr:rowOff>145041</xdr:rowOff>
    </xdr:from>
    <xdr:to>
      <xdr:col>3</xdr:col>
      <xdr:colOff>455899</xdr:colOff>
      <xdr:row>9</xdr:row>
      <xdr:rowOff>72521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2" y="2569586"/>
          <a:ext cx="1559936" cy="620208"/>
        </a:xfrm>
        <a:prstGeom prst="rect">
          <a:avLst/>
        </a:prstGeom>
      </xdr:spPr>
    </xdr:pic>
    <xdr:clientData/>
  </xdr:twoCellAnchor>
  <xdr:twoCellAnchor editAs="oneCell">
    <xdr:from>
      <xdr:col>4</xdr:col>
      <xdr:colOff>188968</xdr:colOff>
      <xdr:row>7</xdr:row>
      <xdr:rowOff>155412</xdr:rowOff>
    </xdr:from>
    <xdr:to>
      <xdr:col>6</xdr:col>
      <xdr:colOff>536631</xdr:colOff>
      <xdr:row>9</xdr:row>
      <xdr:rowOff>73367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3513" y="2579957"/>
          <a:ext cx="1559936" cy="610683"/>
        </a:xfrm>
        <a:prstGeom prst="rect">
          <a:avLst/>
        </a:prstGeom>
      </xdr:spPr>
    </xdr:pic>
    <xdr:clientData/>
  </xdr:twoCellAnchor>
  <xdr:twoCellAnchor editAs="oneCell">
    <xdr:from>
      <xdr:col>7</xdr:col>
      <xdr:colOff>435779</xdr:colOff>
      <xdr:row>7</xdr:row>
      <xdr:rowOff>165306</xdr:rowOff>
    </xdr:from>
    <xdr:to>
      <xdr:col>10</xdr:col>
      <xdr:colOff>168527</xdr:colOff>
      <xdr:row>9</xdr:row>
      <xdr:rowOff>92786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2612" y="2535973"/>
          <a:ext cx="1574248" cy="604813"/>
        </a:xfrm>
        <a:prstGeom prst="rect">
          <a:avLst/>
        </a:prstGeom>
      </xdr:spPr>
    </xdr:pic>
    <xdr:clientData/>
  </xdr:twoCellAnchor>
  <xdr:twoCellAnchor editAs="oneCell">
    <xdr:from>
      <xdr:col>1</xdr:col>
      <xdr:colOff>137585</xdr:colOff>
      <xdr:row>19</xdr:row>
      <xdr:rowOff>95250</xdr:rowOff>
    </xdr:from>
    <xdr:to>
      <xdr:col>10</xdr:col>
      <xdr:colOff>470960</xdr:colOff>
      <xdr:row>20</xdr:row>
      <xdr:rowOff>242359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418" y="6529917"/>
          <a:ext cx="5857875" cy="485775"/>
        </a:xfrm>
        <a:prstGeom prst="rect">
          <a:avLst/>
        </a:prstGeom>
      </xdr:spPr>
    </xdr:pic>
    <xdr:clientData/>
  </xdr:twoCellAnchor>
  <xdr:twoCellAnchor editAs="oneCell">
    <xdr:from>
      <xdr:col>1</xdr:col>
      <xdr:colOff>232833</xdr:colOff>
      <xdr:row>29</xdr:row>
      <xdr:rowOff>95250</xdr:rowOff>
    </xdr:from>
    <xdr:to>
      <xdr:col>10</xdr:col>
      <xdr:colOff>385233</xdr:colOff>
      <xdr:row>31</xdr:row>
      <xdr:rowOff>151341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66" y="9916583"/>
          <a:ext cx="5676900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67</xdr:row>
      <xdr:rowOff>66675</xdr:rowOff>
    </xdr:from>
    <xdr:to>
      <xdr:col>13</xdr:col>
      <xdr:colOff>250909</xdr:colOff>
      <xdr:row>69</xdr:row>
      <xdr:rowOff>15340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A6C3D2A2-A3C6-450E-8F4D-6A33B984BD06}"/>
            </a:ext>
          </a:extLst>
        </xdr:cNvPr>
        <xdr:cNvSpPr txBox="1">
          <a:spLocks noChangeArrowheads="1"/>
        </xdr:cNvSpPr>
      </xdr:nvSpPr>
      <xdr:spPr bwMode="auto">
        <a:xfrm>
          <a:off x="3133725" y="13192125"/>
          <a:ext cx="2374984" cy="291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)－⑥－４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148635</xdr:colOff>
      <xdr:row>21</xdr:row>
      <xdr:rowOff>172136</xdr:rowOff>
    </xdr:from>
    <xdr:to>
      <xdr:col>10</xdr:col>
      <xdr:colOff>114122</xdr:colOff>
      <xdr:row>25</xdr:row>
      <xdr:rowOff>299539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178843">
          <a:off x="5482635" y="7284136"/>
          <a:ext cx="1298987" cy="1482070"/>
        </a:xfrm>
        <a:prstGeom prst="rect">
          <a:avLst/>
        </a:prstGeom>
      </xdr:spPr>
    </xdr:pic>
    <xdr:clientData/>
  </xdr:twoCellAnchor>
  <xdr:twoCellAnchor editAs="oneCell">
    <xdr:from>
      <xdr:col>8</xdr:col>
      <xdr:colOff>335490</xdr:colOff>
      <xdr:row>26</xdr:row>
      <xdr:rowOff>325968</xdr:rowOff>
    </xdr:from>
    <xdr:to>
      <xdr:col>10</xdr:col>
      <xdr:colOff>274530</xdr:colOff>
      <xdr:row>30</xdr:row>
      <xdr:rowOff>319872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9985643">
          <a:off x="5669490" y="9131301"/>
          <a:ext cx="1272540" cy="1348571"/>
        </a:xfrm>
        <a:prstGeom prst="rect">
          <a:avLst/>
        </a:prstGeom>
      </xdr:spPr>
    </xdr:pic>
    <xdr:clientData/>
  </xdr:twoCellAnchor>
  <xdr:twoCellAnchor>
    <xdr:from>
      <xdr:col>0</xdr:col>
      <xdr:colOff>123826</xdr:colOff>
      <xdr:row>0</xdr:row>
      <xdr:rowOff>58016</xdr:rowOff>
    </xdr:from>
    <xdr:to>
      <xdr:col>10</xdr:col>
      <xdr:colOff>457201</xdr:colOff>
      <xdr:row>1</xdr:row>
      <xdr:rowOff>259772</xdr:rowOff>
    </xdr:to>
    <xdr:sp macro="" textlink="">
      <xdr:nvSpPr>
        <xdr:cNvPr id="23" name="角丸四角形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/>
      </xdr:nvSpPr>
      <xdr:spPr>
        <a:xfrm>
          <a:off x="123826" y="58016"/>
          <a:ext cx="6394739" cy="548120"/>
        </a:xfrm>
        <a:prstGeom prst="roundRect">
          <a:avLst>
            <a:gd name="adj" fmla="val 33192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2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よい生活習慣を身に付け、元気にすごそう！</a:t>
          </a:r>
          <a:endParaRPr kumimoji="1" lang="en-US" altLang="ja-JP" sz="2200" b="0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5384</xdr:colOff>
      <xdr:row>4</xdr:row>
      <xdr:rowOff>1288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1371600"/>
          <a:ext cx="5384" cy="1288"/>
        </a:xfrm>
        <a:prstGeom prst="rect">
          <a:avLst/>
        </a:prstGeom>
      </xdr:spPr>
    </xdr:pic>
    <xdr:clientData/>
  </xdr:twoCellAnchor>
  <xdr:twoCellAnchor>
    <xdr:from>
      <xdr:col>7</xdr:col>
      <xdr:colOff>190499</xdr:colOff>
      <xdr:row>2</xdr:row>
      <xdr:rowOff>99580</xdr:rowOff>
    </xdr:from>
    <xdr:to>
      <xdr:col>10</xdr:col>
      <xdr:colOff>449888</xdr:colOff>
      <xdr:row>3</xdr:row>
      <xdr:rowOff>232930</xdr:rowOff>
    </xdr:to>
    <xdr:sp macro="" textlink="">
      <xdr:nvSpPr>
        <xdr:cNvPr id="35" name="角丸四角形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/>
      </xdr:nvSpPr>
      <xdr:spPr>
        <a:xfrm>
          <a:off x="4433454" y="792307"/>
          <a:ext cx="2077798" cy="479714"/>
        </a:xfrm>
        <a:prstGeom prst="roundRect">
          <a:avLst>
            <a:gd name="adj" fmla="val 26667"/>
          </a:avLst>
        </a:prstGeom>
        <a:ln>
          <a:solidFill>
            <a:schemeClr val="tx2">
              <a:lumMod val="20000"/>
              <a:lumOff val="80000"/>
            </a:schemeClr>
          </a:solidFill>
        </a:ln>
        <a:effectLst/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0" cap="none" spc="0">
              <a:ln w="0"/>
              <a:solidFill>
                <a:schemeClr val="bg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保健委員会</a:t>
          </a:r>
          <a:endParaRPr kumimoji="1" lang="en-US" altLang="ja-JP" sz="2000" b="0" cap="none" spc="0">
            <a:ln w="0"/>
            <a:solidFill>
              <a:schemeClr val="bg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twoCellAnchor>
  <xdr:twoCellAnchor>
    <xdr:from>
      <xdr:col>1</xdr:col>
      <xdr:colOff>415639</xdr:colOff>
      <xdr:row>19</xdr:row>
      <xdr:rowOff>121229</xdr:rowOff>
    </xdr:from>
    <xdr:to>
      <xdr:col>9</xdr:col>
      <xdr:colOff>155866</xdr:colOff>
      <xdr:row>20</xdr:row>
      <xdr:rowOff>190500</xdr:rowOff>
    </xdr:to>
    <xdr:sp macro="" textlink="">
      <xdr:nvSpPr>
        <xdr:cNvPr id="27" name="メモ 3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>
          <a:off x="1021775" y="6702138"/>
          <a:ext cx="4589318" cy="415635"/>
        </a:xfrm>
        <a:prstGeom prst="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8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みんなの睡眠時間は、何時間？</a:t>
          </a:r>
        </a:p>
      </xdr:txBody>
    </xdr:sp>
    <xdr:clientData/>
  </xdr:twoCellAnchor>
  <xdr:twoCellAnchor>
    <xdr:from>
      <xdr:col>0</xdr:col>
      <xdr:colOff>492124</xdr:colOff>
      <xdr:row>21</xdr:row>
      <xdr:rowOff>152399</xdr:rowOff>
    </xdr:from>
    <xdr:to>
      <xdr:col>7</xdr:col>
      <xdr:colOff>396874</xdr:colOff>
      <xdr:row>29</xdr:row>
      <xdr:rowOff>186266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179917</xdr:colOff>
      <xdr:row>30</xdr:row>
      <xdr:rowOff>42333</xdr:rowOff>
    </xdr:from>
    <xdr:to>
      <xdr:col>7</xdr:col>
      <xdr:colOff>460065</xdr:colOff>
      <xdr:row>31</xdr:row>
      <xdr:rowOff>285749</xdr:rowOff>
    </xdr:to>
    <xdr:sp macro="" textlink="">
      <xdr:nvSpPr>
        <xdr:cNvPr id="32" name="メモ 12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/>
      </xdr:nvSpPr>
      <xdr:spPr>
        <a:xfrm>
          <a:off x="179917" y="10202333"/>
          <a:ext cx="4947398" cy="582083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ja-JP" altLang="en-US" sz="1400" b="0" i="0" u="none" strike="noStrike" baseline="0">
              <a:solidFill>
                <a:schemeClr val="lt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小学生に必要な睡眠時間は約９時間といわれています。</a:t>
          </a:r>
        </a:p>
        <a:p>
          <a:pPr algn="l"/>
          <a:r>
            <a:rPr lang="ja-JP" altLang="en-US" sz="1400" b="0" i="0" u="none" strike="noStrike" baseline="0">
              <a:solidFill>
                <a:schemeClr val="lt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質の良い睡眠時間をしっかり確保しましょう。</a:t>
          </a:r>
          <a:endParaRPr kumimoji="1" lang="ja-JP" altLang="en-US" sz="14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 editAs="oneCell">
    <xdr:from>
      <xdr:col>8</xdr:col>
      <xdr:colOff>211664</xdr:colOff>
      <xdr:row>4</xdr:row>
      <xdr:rowOff>90901</xdr:rowOff>
    </xdr:from>
    <xdr:to>
      <xdr:col>10</xdr:col>
      <xdr:colOff>444499</xdr:colOff>
      <xdr:row>7</xdr:row>
      <xdr:rowOff>259646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5664" y="1445568"/>
          <a:ext cx="1566335" cy="1184745"/>
        </a:xfrm>
        <a:prstGeom prst="rect">
          <a:avLst/>
        </a:prstGeom>
      </xdr:spPr>
    </xdr:pic>
    <xdr:clientData/>
  </xdr:twoCellAnchor>
  <xdr:twoCellAnchor editAs="oneCell">
    <xdr:from>
      <xdr:col>4</xdr:col>
      <xdr:colOff>211667</xdr:colOff>
      <xdr:row>2</xdr:row>
      <xdr:rowOff>63501</xdr:rowOff>
    </xdr:from>
    <xdr:to>
      <xdr:col>6</xdr:col>
      <xdr:colOff>495497</xdr:colOff>
      <xdr:row>7</xdr:row>
      <xdr:rowOff>261621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8667" y="740834"/>
          <a:ext cx="1617330" cy="1891454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2</xdr:row>
      <xdr:rowOff>169333</xdr:rowOff>
    </xdr:from>
    <xdr:to>
      <xdr:col>2</xdr:col>
      <xdr:colOff>569976</xdr:colOff>
      <xdr:row>7</xdr:row>
      <xdr:rowOff>213359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846666"/>
          <a:ext cx="1712976" cy="1737360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285750</xdr:colOff>
      <xdr:row>8</xdr:row>
      <xdr:rowOff>31751</xdr:rowOff>
    </xdr:from>
    <xdr:to>
      <xdr:col>6</xdr:col>
      <xdr:colOff>512826</xdr:colOff>
      <xdr:row>9</xdr:row>
      <xdr:rowOff>284396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0" y="2741084"/>
          <a:ext cx="1560576" cy="591312"/>
        </a:xfrm>
        <a:prstGeom prst="rect">
          <a:avLst/>
        </a:prstGeom>
      </xdr:spPr>
    </xdr:pic>
    <xdr:clientData/>
  </xdr:twoCellAnchor>
  <xdr:twoCellAnchor editAs="oneCell">
    <xdr:from>
      <xdr:col>8</xdr:col>
      <xdr:colOff>222250</xdr:colOff>
      <xdr:row>8</xdr:row>
      <xdr:rowOff>31751</xdr:rowOff>
    </xdr:from>
    <xdr:to>
      <xdr:col>10</xdr:col>
      <xdr:colOff>449326</xdr:colOff>
      <xdr:row>9</xdr:row>
      <xdr:rowOff>284396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250" y="2741084"/>
          <a:ext cx="1560576" cy="59131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254000</xdr:colOff>
      <xdr:row>8</xdr:row>
      <xdr:rowOff>52918</xdr:rowOff>
    </xdr:from>
    <xdr:to>
      <xdr:col>2</xdr:col>
      <xdr:colOff>481076</xdr:colOff>
      <xdr:row>9</xdr:row>
      <xdr:rowOff>305563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762251"/>
          <a:ext cx="1560576" cy="591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view="pageBreakPreview" topLeftCell="A19" zoomScale="90" zoomScaleNormal="100" zoomScaleSheetLayoutView="90" workbookViewId="0">
      <selection activeCell="H23" sqref="H23"/>
    </sheetView>
  </sheetViews>
  <sheetFormatPr defaultRowHeight="13.5" x14ac:dyDescent="0.15"/>
  <cols>
    <col min="1" max="1" width="6.25" style="12" customWidth="1"/>
    <col min="2" max="8" width="10.625" style="12" customWidth="1"/>
    <col min="9" max="9" width="7.875" style="12" customWidth="1"/>
    <col min="10" max="10" width="6.25" style="12" customWidth="1"/>
    <col min="11" max="11" width="8.875" style="12" customWidth="1"/>
    <col min="12" max="17" width="10.75" style="12" customWidth="1"/>
    <col min="18" max="18" width="1.125" style="12" customWidth="1"/>
    <col min="19" max="16384" width="9" style="12"/>
  </cols>
  <sheetData>
    <row r="1" spans="1:19" ht="26.25" x14ac:dyDescent="0.2">
      <c r="A1" s="247" t="s" ph="1">
        <v>207</v>
      </c>
      <c r="B1" s="247" ph="1"/>
      <c r="C1" s="247" ph="1"/>
      <c r="D1" s="247" ph="1"/>
      <c r="E1" s="247" ph="1"/>
      <c r="F1" s="247" ph="1"/>
      <c r="G1" s="247" ph="1"/>
      <c r="H1" s="247" ph="1"/>
      <c r="J1" s="248"/>
      <c r="K1" s="248"/>
      <c r="L1" s="248"/>
      <c r="M1" s="248"/>
      <c r="N1" s="248"/>
      <c r="O1" s="248"/>
      <c r="P1" s="248"/>
      <c r="Q1" s="248"/>
    </row>
    <row r="2" spans="1:19" ht="18" customHeight="1" x14ac:dyDescent="0.15">
      <c r="J2" s="13"/>
      <c r="L2" s="14"/>
      <c r="M2" s="14"/>
      <c r="N2" s="14"/>
      <c r="O2" s="14"/>
      <c r="P2" s="14"/>
      <c r="Q2" s="14"/>
    </row>
    <row r="3" spans="1:19" ht="18" customHeight="1" x14ac:dyDescent="0.15">
      <c r="A3" s="15" t="s">
        <v>0</v>
      </c>
      <c r="J3" s="207" t="s">
        <v>26</v>
      </c>
      <c r="K3" s="16" t="s">
        <v>17</v>
      </c>
      <c r="L3" s="57" t="s">
        <v>21</v>
      </c>
      <c r="M3" s="219" t="s">
        <v>85</v>
      </c>
      <c r="N3" s="219"/>
      <c r="O3" s="219"/>
      <c r="P3" s="220" t="s">
        <v>144</v>
      </c>
      <c r="Q3" s="221"/>
    </row>
    <row r="4" spans="1:19" ht="22.5" customHeight="1" x14ac:dyDescent="0.15">
      <c r="A4" s="204"/>
      <c r="B4" s="249" t="s" ph="1">
        <v>201</v>
      </c>
      <c r="C4" s="249"/>
      <c r="D4" s="249"/>
      <c r="E4" s="249"/>
      <c r="F4" s="249"/>
      <c r="G4" s="249"/>
      <c r="H4" s="249"/>
      <c r="I4" s="249"/>
      <c r="J4" s="18"/>
      <c r="K4" s="18"/>
      <c r="L4" s="57" t="s">
        <v>21</v>
      </c>
      <c r="M4" s="219" t="s">
        <v>85</v>
      </c>
      <c r="N4" s="219"/>
      <c r="O4" s="219"/>
      <c r="P4" s="220" t="s">
        <v>145</v>
      </c>
      <c r="Q4" s="221"/>
    </row>
    <row r="5" spans="1:19" ht="22.5" customHeight="1" x14ac:dyDescent="0.15">
      <c r="A5" s="204"/>
      <c r="B5" s="19" t="s" ph="1">
        <v>203</v>
      </c>
      <c r="C5" s="19" ph="1"/>
      <c r="D5" s="19" ph="1"/>
      <c r="E5" s="19" ph="1"/>
      <c r="F5" s="19" ph="1"/>
      <c r="G5" s="19" ph="1"/>
      <c r="H5" s="19" ph="1"/>
      <c r="J5" s="18"/>
      <c r="K5" s="18"/>
      <c r="L5" s="57" t="s">
        <v>21</v>
      </c>
      <c r="M5" s="219" t="s">
        <v>85</v>
      </c>
      <c r="N5" s="219"/>
      <c r="O5" s="219"/>
      <c r="P5" s="220" t="s">
        <v>156</v>
      </c>
      <c r="Q5" s="221"/>
    </row>
    <row r="6" spans="1:19" ht="22.5" customHeight="1" x14ac:dyDescent="0.15">
      <c r="A6" s="204"/>
      <c r="B6" s="19" t="s" ph="1">
        <v>204</v>
      </c>
      <c r="C6" s="19" ph="1"/>
      <c r="D6" s="19" ph="1"/>
      <c r="E6" s="19" ph="1"/>
      <c r="F6" s="19" ph="1"/>
      <c r="G6" s="19" ph="1"/>
      <c r="H6" s="19" ph="1"/>
      <c r="J6" s="18"/>
      <c r="K6" s="18"/>
      <c r="L6" s="239"/>
      <c r="M6" s="240"/>
      <c r="N6" s="240"/>
      <c r="O6" s="240"/>
      <c r="P6" s="240"/>
      <c r="Q6" s="245"/>
    </row>
    <row r="7" spans="1:19" ht="22.5" customHeight="1" x14ac:dyDescent="0.15">
      <c r="A7" s="204"/>
      <c r="B7" s="19" t="s" ph="1">
        <v>205</v>
      </c>
      <c r="C7" s="19" ph="1"/>
      <c r="D7" s="19" ph="1"/>
      <c r="E7" s="19" ph="1"/>
      <c r="F7" s="19" ph="1"/>
      <c r="G7" s="19" ph="1"/>
      <c r="H7" s="19" ph="1"/>
      <c r="J7" s="18"/>
      <c r="K7" s="18"/>
      <c r="L7" s="57" t="s">
        <v>21</v>
      </c>
      <c r="M7" s="219" t="s">
        <v>86</v>
      </c>
      <c r="N7" s="219"/>
      <c r="O7" s="219"/>
      <c r="P7" s="220" t="s">
        <v>146</v>
      </c>
      <c r="Q7" s="221"/>
    </row>
    <row r="8" spans="1:19" ht="22.5" customHeight="1" x14ac:dyDescent="0.15">
      <c r="A8" s="204"/>
      <c r="B8" s="19" t="s" ph="1">
        <v>206</v>
      </c>
      <c r="C8" s="19" ph="1"/>
      <c r="D8" s="19" ph="1"/>
      <c r="E8" s="19" ph="1"/>
      <c r="F8" s="19" ph="1"/>
      <c r="G8" s="19" ph="1"/>
      <c r="H8" s="19" ph="1"/>
      <c r="J8" s="18"/>
      <c r="K8" s="18"/>
      <c r="L8" s="57" t="s">
        <v>21</v>
      </c>
      <c r="M8" s="219" t="s">
        <v>86</v>
      </c>
      <c r="N8" s="219"/>
      <c r="O8" s="219"/>
      <c r="P8" s="220" t="s">
        <v>147</v>
      </c>
      <c r="Q8" s="221"/>
    </row>
    <row r="9" spans="1:19" ht="18" customHeight="1" x14ac:dyDescent="0.15">
      <c r="A9" s="17"/>
      <c r="B9" s="19" ph="1"/>
      <c r="C9" s="19" ph="1"/>
      <c r="D9" s="19" ph="1"/>
      <c r="E9" s="19" ph="1"/>
      <c r="F9" s="19" ph="1"/>
      <c r="G9" s="19" ph="1"/>
      <c r="H9" s="19" ph="1"/>
      <c r="J9" s="18"/>
      <c r="K9" s="41"/>
      <c r="L9" s="57" t="s">
        <v>21</v>
      </c>
      <c r="M9" s="219" t="s">
        <v>86</v>
      </c>
      <c r="N9" s="219"/>
      <c r="O9" s="219"/>
      <c r="P9" s="220" t="s">
        <v>148</v>
      </c>
      <c r="Q9" s="221"/>
    </row>
    <row r="10" spans="1:19" ht="18" customHeight="1" x14ac:dyDescent="0.15">
      <c r="A10" s="17"/>
      <c r="B10" s="19" ph="1"/>
      <c r="C10" s="19" ph="1"/>
      <c r="D10" s="19" ph="1"/>
      <c r="E10" s="19" ph="1"/>
      <c r="F10" s="19" ph="1"/>
      <c r="G10" s="19" ph="1"/>
      <c r="H10" s="19" ph="1"/>
      <c r="J10" s="18"/>
      <c r="K10" s="41"/>
      <c r="L10" s="239"/>
      <c r="M10" s="240"/>
      <c r="N10" s="240"/>
      <c r="O10" s="240"/>
      <c r="P10" s="240"/>
      <c r="Q10" s="245"/>
    </row>
    <row r="11" spans="1:19" ht="18" customHeight="1" x14ac:dyDescent="0.15">
      <c r="A11" s="17"/>
      <c r="B11" s="246"/>
      <c r="C11" s="246"/>
      <c r="D11" s="246"/>
      <c r="E11" s="246"/>
      <c r="F11" s="246"/>
      <c r="G11" s="246"/>
      <c r="H11" s="246"/>
      <c r="J11" s="18"/>
      <c r="K11" s="41"/>
      <c r="L11" s="57" t="s">
        <v>21</v>
      </c>
      <c r="M11" s="219" t="s">
        <v>87</v>
      </c>
      <c r="N11" s="219"/>
      <c r="O11" s="219"/>
      <c r="P11" s="220" t="s">
        <v>149</v>
      </c>
      <c r="Q11" s="221"/>
      <c r="S11" s="42"/>
    </row>
    <row r="12" spans="1:19" ht="18" customHeight="1" x14ac:dyDescent="0.15">
      <c r="A12" s="15" t="s">
        <v>1</v>
      </c>
      <c r="L12" s="239"/>
      <c r="M12" s="240"/>
      <c r="N12" s="240"/>
      <c r="O12" s="240"/>
      <c r="P12" s="240"/>
      <c r="Q12" s="245"/>
    </row>
    <row r="13" spans="1:19" ht="18" customHeight="1" x14ac:dyDescent="0.15">
      <c r="A13" s="20" t="s">
        <v>14</v>
      </c>
      <c r="B13" s="19" t="s">
        <v>5</v>
      </c>
      <c r="C13" s="224" t="s">
        <v>38</v>
      </c>
      <c r="D13" s="225"/>
      <c r="E13" s="205"/>
      <c r="F13" s="205" t="s">
        <v>15</v>
      </c>
      <c r="G13" s="211" t="s">
        <v>120</v>
      </c>
      <c r="H13" s="212"/>
      <c r="I13" s="13"/>
      <c r="L13" s="57" t="s">
        <v>81</v>
      </c>
      <c r="M13" s="219" t="s">
        <v>82</v>
      </c>
      <c r="N13" s="219"/>
      <c r="O13" s="219"/>
      <c r="P13" s="220" t="s">
        <v>189</v>
      </c>
      <c r="Q13" s="221"/>
    </row>
    <row r="14" spans="1:19" ht="18" customHeight="1" x14ac:dyDescent="0.15">
      <c r="A14" s="13"/>
      <c r="B14" s="13"/>
      <c r="C14" s="55"/>
      <c r="D14" s="56"/>
      <c r="E14" s="46"/>
      <c r="F14" s="46"/>
      <c r="G14" s="213"/>
      <c r="H14" s="214"/>
      <c r="K14" s="14"/>
      <c r="L14" s="57" t="s">
        <v>81</v>
      </c>
      <c r="M14" s="219" t="s">
        <v>82</v>
      </c>
      <c r="N14" s="219"/>
      <c r="O14" s="219"/>
      <c r="P14" s="220" t="s">
        <v>150</v>
      </c>
      <c r="Q14" s="221"/>
    </row>
    <row r="15" spans="1:19" ht="18" customHeight="1" x14ac:dyDescent="0.15">
      <c r="A15" s="20"/>
      <c r="B15" s="19"/>
      <c r="C15" s="224" t="s">
        <v>39</v>
      </c>
      <c r="D15" s="225"/>
      <c r="E15" s="205"/>
      <c r="F15" s="205" t="s">
        <v>15</v>
      </c>
      <c r="G15" s="211" t="s">
        <v>121</v>
      </c>
      <c r="H15" s="212"/>
      <c r="I15" s="19"/>
      <c r="J15" s="13"/>
      <c r="L15" s="53" t="s">
        <v>101</v>
      </c>
      <c r="M15" s="219" t="s">
        <v>102</v>
      </c>
      <c r="N15" s="219"/>
      <c r="O15" s="219"/>
      <c r="P15" s="220" t="s">
        <v>151</v>
      </c>
      <c r="Q15" s="221"/>
    </row>
    <row r="16" spans="1:19" ht="18" customHeight="1" x14ac:dyDescent="0.15">
      <c r="A16" s="18"/>
      <c r="B16" s="19"/>
      <c r="C16" s="224" t="s">
        <v>40</v>
      </c>
      <c r="D16" s="225"/>
      <c r="E16" s="205"/>
      <c r="F16" s="205" t="s">
        <v>15</v>
      </c>
      <c r="G16" s="211" t="s">
        <v>122</v>
      </c>
      <c r="H16" s="215"/>
      <c r="J16" s="19"/>
      <c r="L16" s="22"/>
      <c r="M16" s="22"/>
      <c r="N16" s="23"/>
      <c r="O16" s="21"/>
      <c r="P16" s="234"/>
      <c r="Q16" s="234"/>
    </row>
    <row r="17" spans="1:18" ht="18" customHeight="1" x14ac:dyDescent="0.15">
      <c r="A17" s="18"/>
      <c r="B17" s="19"/>
      <c r="C17" s="224" t="s">
        <v>41</v>
      </c>
      <c r="D17" s="225"/>
      <c r="E17" s="205"/>
      <c r="F17" s="205" t="s">
        <v>15</v>
      </c>
      <c r="G17" s="211" t="s">
        <v>123</v>
      </c>
      <c r="H17" s="215"/>
      <c r="I17" s="16"/>
      <c r="J17" s="207" t="s">
        <v>27</v>
      </c>
      <c r="K17" s="15" t="s">
        <v>23</v>
      </c>
      <c r="L17" s="188" t="s">
        <v>109</v>
      </c>
      <c r="M17" s="209" t="s">
        <v>110</v>
      </c>
      <c r="N17" s="25"/>
      <c r="O17" s="50"/>
      <c r="P17" s="222" t="s">
        <v>152</v>
      </c>
      <c r="Q17" s="223"/>
    </row>
    <row r="18" spans="1:18" ht="18" customHeight="1" x14ac:dyDescent="0.15">
      <c r="A18" s="16"/>
      <c r="B18" s="16"/>
      <c r="C18" s="55"/>
      <c r="D18" s="54"/>
      <c r="E18" s="47"/>
      <c r="F18" s="47"/>
      <c r="G18" s="216"/>
      <c r="H18" s="215"/>
      <c r="I18" s="26"/>
      <c r="J18" s="207"/>
      <c r="K18" s="15"/>
      <c r="L18" s="188" t="s">
        <v>109</v>
      </c>
      <c r="M18" s="209" t="s">
        <v>111</v>
      </c>
      <c r="N18" s="25"/>
      <c r="O18" s="50"/>
      <c r="P18" s="222" t="s">
        <v>153</v>
      </c>
      <c r="Q18" s="223"/>
    </row>
    <row r="19" spans="1:18" ht="18" customHeight="1" x14ac:dyDescent="0.15">
      <c r="A19" s="18"/>
      <c r="B19" s="19"/>
      <c r="C19" s="224" t="s">
        <v>44</v>
      </c>
      <c r="D19" s="225"/>
      <c r="E19" s="205"/>
      <c r="F19" s="205" t="s">
        <v>15</v>
      </c>
      <c r="G19" s="211" t="s">
        <v>124</v>
      </c>
      <c r="H19" s="215"/>
      <c r="I19" s="16"/>
      <c r="J19" s="18"/>
      <c r="K19" s="22"/>
      <c r="L19" s="58" t="s">
        <v>88</v>
      </c>
      <c r="M19" s="234" t="s">
        <v>94</v>
      </c>
      <c r="N19" s="234"/>
      <c r="O19" s="234"/>
      <c r="P19" s="243" t="s">
        <v>117</v>
      </c>
      <c r="Q19" s="244"/>
    </row>
    <row r="20" spans="1:18" ht="18" customHeight="1" x14ac:dyDescent="0.15">
      <c r="A20" s="18"/>
      <c r="B20" s="19"/>
      <c r="C20" s="224" t="s">
        <v>45</v>
      </c>
      <c r="D20" s="225"/>
      <c r="E20" s="205"/>
      <c r="F20" s="205" t="s">
        <v>15</v>
      </c>
      <c r="G20" s="211" t="s">
        <v>125</v>
      </c>
      <c r="H20" s="215"/>
      <c r="I20" s="16"/>
      <c r="J20" s="207"/>
      <c r="K20" s="15"/>
      <c r="L20" s="52" t="s">
        <v>24</v>
      </c>
      <c r="M20" s="234"/>
      <c r="N20" s="234"/>
      <c r="O20" s="234"/>
      <c r="P20" s="222" t="s">
        <v>195</v>
      </c>
      <c r="Q20" s="223"/>
    </row>
    <row r="21" spans="1:18" ht="18" customHeight="1" x14ac:dyDescent="0.15">
      <c r="A21" s="18"/>
      <c r="B21" s="19"/>
      <c r="C21" s="224" t="s">
        <v>46</v>
      </c>
      <c r="D21" s="225"/>
      <c r="E21" s="205"/>
      <c r="F21" s="205" t="s">
        <v>15</v>
      </c>
      <c r="G21" s="211" t="s">
        <v>193</v>
      </c>
      <c r="H21" s="217"/>
      <c r="I21" s="16"/>
      <c r="J21" s="207"/>
      <c r="K21" s="15"/>
      <c r="L21" s="231" t="s">
        <v>95</v>
      </c>
      <c r="M21" s="233" t="s">
        <v>90</v>
      </c>
      <c r="N21" s="234"/>
      <c r="O21" s="235" t="s">
        <v>33</v>
      </c>
      <c r="P21" s="235"/>
      <c r="Q21" s="236"/>
    </row>
    <row r="22" spans="1:18" ht="18" customHeight="1" x14ac:dyDescent="0.15">
      <c r="A22" s="24"/>
      <c r="B22" s="24"/>
      <c r="C22" s="55"/>
      <c r="D22" s="54"/>
      <c r="E22" s="47"/>
      <c r="F22" s="47"/>
      <c r="G22" s="216"/>
      <c r="H22" s="217"/>
      <c r="I22" s="26"/>
      <c r="J22" s="13"/>
      <c r="K22" s="15"/>
      <c r="L22" s="231"/>
      <c r="M22" s="233" t="s">
        <v>91</v>
      </c>
      <c r="N22" s="234"/>
      <c r="O22" s="237" t="s">
        <v>112</v>
      </c>
      <c r="P22" s="237"/>
      <c r="Q22" s="238"/>
    </row>
    <row r="23" spans="1:18" ht="18" customHeight="1" x14ac:dyDescent="0.15">
      <c r="A23" s="18"/>
      <c r="B23" s="19"/>
      <c r="C23" s="224" t="s">
        <v>47</v>
      </c>
      <c r="D23" s="225"/>
      <c r="E23" s="205"/>
      <c r="F23" s="205" t="s">
        <v>15</v>
      </c>
      <c r="G23" s="211" t="s">
        <v>194</v>
      </c>
      <c r="H23" s="217"/>
      <c r="I23" s="26"/>
      <c r="L23" s="232"/>
      <c r="M23" s="239" t="s">
        <v>92</v>
      </c>
      <c r="N23" s="240"/>
      <c r="O23" s="241" t="s">
        <v>89</v>
      </c>
      <c r="P23" s="241"/>
      <c r="Q23" s="242"/>
      <c r="R23" s="14"/>
    </row>
    <row r="24" spans="1:18" ht="18" customHeight="1" x14ac:dyDescent="0.15">
      <c r="A24" s="18"/>
      <c r="B24" s="19"/>
      <c r="C24" s="224" t="s">
        <v>51</v>
      </c>
      <c r="D24" s="225"/>
      <c r="E24" s="205"/>
      <c r="F24" s="205" t="s">
        <v>15</v>
      </c>
      <c r="G24" s="211" t="s">
        <v>126</v>
      </c>
      <c r="H24" s="217"/>
      <c r="I24" s="26"/>
      <c r="L24" s="51"/>
      <c r="M24" s="210"/>
      <c r="N24" s="210"/>
      <c r="O24" s="226"/>
      <c r="P24" s="226"/>
      <c r="Q24" s="226"/>
    </row>
    <row r="25" spans="1:18" ht="18" customHeight="1" x14ac:dyDescent="0.15">
      <c r="A25" s="18"/>
      <c r="B25" s="18"/>
      <c r="C25" s="55"/>
      <c r="D25" s="54"/>
      <c r="E25" s="47"/>
      <c r="F25" s="47"/>
      <c r="G25" s="216"/>
      <c r="H25" s="217"/>
      <c r="I25" s="26"/>
      <c r="K25" s="15" t="s">
        <v>93</v>
      </c>
      <c r="L25" s="15"/>
      <c r="M25" s="15"/>
      <c r="N25" s="15"/>
      <c r="O25" s="15"/>
      <c r="P25" s="15"/>
      <c r="Q25" s="15"/>
    </row>
    <row r="26" spans="1:18" ht="18" customHeight="1" x14ac:dyDescent="0.15">
      <c r="A26" s="18"/>
      <c r="B26" s="19"/>
      <c r="C26" s="224" t="s">
        <v>42</v>
      </c>
      <c r="D26" s="225"/>
      <c r="E26" s="205"/>
      <c r="F26" s="205" t="s">
        <v>15</v>
      </c>
      <c r="G26" s="211" t="s">
        <v>154</v>
      </c>
      <c r="H26" s="217"/>
      <c r="I26" s="26"/>
      <c r="L26" s="15"/>
      <c r="M26" s="15"/>
      <c r="N26" s="15"/>
      <c r="O26" s="15"/>
      <c r="P26" s="15"/>
      <c r="Q26" s="15"/>
    </row>
    <row r="27" spans="1:18" ht="18" customHeight="1" x14ac:dyDescent="0.15">
      <c r="A27" s="18"/>
      <c r="B27" s="19"/>
      <c r="C27" s="224" t="s">
        <v>43</v>
      </c>
      <c r="D27" s="225"/>
      <c r="E27" s="205"/>
      <c r="F27" s="205" t="s">
        <v>15</v>
      </c>
      <c r="G27" s="211" t="s">
        <v>155</v>
      </c>
      <c r="H27" s="217"/>
      <c r="I27" s="26"/>
      <c r="K27" s="15"/>
      <c r="L27" s="15"/>
      <c r="M27" s="15"/>
      <c r="N27" s="15"/>
      <c r="O27" s="15"/>
      <c r="P27" s="15"/>
      <c r="Q27" s="15"/>
    </row>
    <row r="28" spans="1:18" ht="18" customHeight="1" x14ac:dyDescent="0.15">
      <c r="A28" s="18"/>
      <c r="B28" s="18"/>
      <c r="D28" s="16"/>
      <c r="E28" s="47"/>
      <c r="F28" s="47"/>
      <c r="G28" s="215"/>
      <c r="H28" s="217"/>
      <c r="I28" s="26"/>
      <c r="J28" s="27"/>
      <c r="L28" s="15"/>
      <c r="M28" s="15"/>
      <c r="N28" s="15"/>
      <c r="O28" s="15"/>
      <c r="P28" s="15"/>
      <c r="Q28" s="15"/>
    </row>
    <row r="29" spans="1:18" ht="18" customHeight="1" x14ac:dyDescent="0.15">
      <c r="A29" s="207" t="s">
        <v>16</v>
      </c>
      <c r="B29" s="54" t="s">
        <v>48</v>
      </c>
      <c r="C29" s="224" t="s">
        <v>18</v>
      </c>
      <c r="D29" s="225"/>
      <c r="E29" s="205"/>
      <c r="F29" s="205" t="s">
        <v>15</v>
      </c>
      <c r="G29" s="211" t="s">
        <v>127</v>
      </c>
      <c r="H29" s="217"/>
      <c r="I29" s="26"/>
      <c r="J29" s="27"/>
      <c r="K29" s="15"/>
      <c r="L29" s="15"/>
      <c r="M29" s="15"/>
      <c r="N29" s="15"/>
      <c r="O29" s="15"/>
      <c r="P29" s="15"/>
      <c r="Q29" s="15"/>
    </row>
    <row r="30" spans="1:18" ht="18" customHeight="1" x14ac:dyDescent="0.15">
      <c r="A30" s="18"/>
      <c r="B30" s="18"/>
      <c r="D30" s="16"/>
      <c r="E30" s="16"/>
      <c r="F30" s="16"/>
      <c r="G30" s="215"/>
      <c r="H30" s="217"/>
      <c r="I30" s="26"/>
      <c r="K30" s="15"/>
      <c r="L30" s="15"/>
      <c r="M30" s="15"/>
      <c r="N30" s="15"/>
      <c r="O30" s="15"/>
      <c r="P30" s="15"/>
      <c r="Q30" s="15"/>
    </row>
    <row r="31" spans="1:18" ht="18" customHeight="1" x14ac:dyDescent="0.15">
      <c r="A31" s="18"/>
      <c r="B31" s="19"/>
      <c r="C31" s="208" t="s">
        <v>98</v>
      </c>
      <c r="D31" s="225" t="s">
        <v>200</v>
      </c>
      <c r="E31" s="225"/>
      <c r="F31" s="225"/>
      <c r="G31" s="227" t="s">
        <v>128</v>
      </c>
      <c r="H31" s="228"/>
      <c r="I31" s="26"/>
      <c r="K31" s="15"/>
      <c r="L31" s="15"/>
      <c r="M31" s="15"/>
      <c r="N31" s="15"/>
      <c r="O31" s="15"/>
      <c r="P31" s="15"/>
      <c r="Q31" s="15"/>
    </row>
    <row r="32" spans="1:18" ht="18" customHeight="1" x14ac:dyDescent="0.15">
      <c r="A32" s="18"/>
      <c r="B32" s="19"/>
      <c r="C32" s="208" t="s">
        <v>99</v>
      </c>
      <c r="D32" s="225" t="s">
        <v>200</v>
      </c>
      <c r="E32" s="225"/>
      <c r="F32" s="225"/>
      <c r="G32" s="227" t="s">
        <v>129</v>
      </c>
      <c r="H32" s="228"/>
      <c r="I32" s="26"/>
      <c r="K32" s="15"/>
      <c r="L32" s="15"/>
      <c r="M32" s="15"/>
      <c r="N32" s="15"/>
      <c r="O32" s="15"/>
      <c r="P32" s="15"/>
      <c r="Q32" s="15"/>
    </row>
    <row r="33" spans="1:17" ht="18" customHeight="1" x14ac:dyDescent="0.15">
      <c r="A33" s="16"/>
      <c r="B33" s="18"/>
      <c r="C33" s="208" t="s">
        <v>130</v>
      </c>
      <c r="D33" s="206" t="s">
        <v>19</v>
      </c>
      <c r="E33" s="240" t="s">
        <v>20</v>
      </c>
      <c r="F33" s="240"/>
      <c r="G33" s="229" t="s">
        <v>131</v>
      </c>
      <c r="H33" s="230"/>
      <c r="I33" s="26"/>
      <c r="K33" s="15"/>
      <c r="L33" s="15"/>
      <c r="M33" s="15"/>
      <c r="N33" s="15"/>
      <c r="O33" s="15"/>
      <c r="P33" s="15"/>
      <c r="Q33" s="15"/>
    </row>
    <row r="34" spans="1:17" ht="18" customHeight="1" x14ac:dyDescent="0.15">
      <c r="A34" s="16"/>
      <c r="B34" s="18"/>
      <c r="C34" s="208" t="s">
        <v>133</v>
      </c>
      <c r="D34" s="206" t="s">
        <v>19</v>
      </c>
      <c r="E34" s="240" t="s">
        <v>20</v>
      </c>
      <c r="F34" s="240"/>
      <c r="G34" s="229" t="s">
        <v>132</v>
      </c>
      <c r="H34" s="230"/>
      <c r="I34" s="26"/>
      <c r="K34" s="15"/>
      <c r="L34" s="15"/>
      <c r="M34" s="15"/>
      <c r="N34" s="15"/>
      <c r="O34" s="15"/>
      <c r="P34" s="15"/>
      <c r="Q34" s="15"/>
    </row>
    <row r="35" spans="1:17" ht="18" customHeight="1" x14ac:dyDescent="0.15">
      <c r="A35" s="18"/>
      <c r="B35" s="18"/>
      <c r="C35" s="208" t="s">
        <v>134</v>
      </c>
      <c r="D35" s="206" t="s">
        <v>19</v>
      </c>
      <c r="E35" s="240" t="s">
        <v>77</v>
      </c>
      <c r="F35" s="240"/>
      <c r="G35" s="229" t="s">
        <v>135</v>
      </c>
      <c r="H35" s="230"/>
      <c r="I35" s="26"/>
      <c r="K35" s="15"/>
      <c r="L35" s="15"/>
      <c r="M35" s="15"/>
      <c r="N35" s="15"/>
      <c r="O35" s="15"/>
      <c r="P35" s="15"/>
      <c r="Q35" s="15"/>
    </row>
    <row r="36" spans="1:17" ht="18" customHeight="1" x14ac:dyDescent="0.15">
      <c r="A36" s="18"/>
      <c r="B36" s="18"/>
      <c r="C36" s="208" t="s">
        <v>136</v>
      </c>
      <c r="D36" s="206" t="s">
        <v>19</v>
      </c>
      <c r="E36" s="240" t="s">
        <v>77</v>
      </c>
      <c r="F36" s="240"/>
      <c r="G36" s="229" t="s">
        <v>137</v>
      </c>
      <c r="H36" s="230"/>
      <c r="I36" s="26"/>
      <c r="K36" s="15"/>
      <c r="L36" s="15"/>
      <c r="M36" s="15"/>
      <c r="N36" s="15"/>
      <c r="O36" s="15"/>
      <c r="P36" s="15"/>
      <c r="Q36" s="15"/>
    </row>
    <row r="37" spans="1:17" ht="18" customHeight="1" x14ac:dyDescent="0.15">
      <c r="A37" s="18"/>
      <c r="B37" s="18"/>
      <c r="C37" s="208" t="s">
        <v>138</v>
      </c>
      <c r="D37" s="250" t="s">
        <v>78</v>
      </c>
      <c r="E37" s="250"/>
      <c r="F37" s="250"/>
      <c r="G37" s="227" t="s">
        <v>139</v>
      </c>
      <c r="H37" s="228"/>
      <c r="I37" s="26"/>
      <c r="K37" s="15"/>
      <c r="L37" s="15"/>
      <c r="M37" s="15"/>
      <c r="N37" s="15"/>
      <c r="O37" s="15"/>
      <c r="P37" s="15"/>
      <c r="Q37" s="15"/>
    </row>
    <row r="38" spans="1:17" ht="18" customHeight="1" x14ac:dyDescent="0.15">
      <c r="A38" s="18"/>
      <c r="B38" s="41"/>
      <c r="C38" s="208" t="s">
        <v>196</v>
      </c>
      <c r="D38" s="206" t="s">
        <v>100</v>
      </c>
      <c r="E38" s="240" t="s">
        <v>8</v>
      </c>
      <c r="F38" s="240"/>
      <c r="G38" s="250" t="s">
        <v>49</v>
      </c>
      <c r="H38" s="251"/>
      <c r="I38" s="26"/>
      <c r="K38" s="15"/>
      <c r="L38" s="15"/>
      <c r="M38" s="15"/>
      <c r="N38" s="15"/>
      <c r="O38" s="15"/>
      <c r="P38" s="15"/>
      <c r="Q38" s="15"/>
    </row>
    <row r="39" spans="1:17" ht="18" customHeight="1" x14ac:dyDescent="0.15">
      <c r="A39" s="18"/>
      <c r="B39" s="18"/>
      <c r="C39" s="208" t="s">
        <v>9</v>
      </c>
      <c r="D39" s="206" t="s">
        <v>32</v>
      </c>
      <c r="E39" s="240" t="s">
        <v>22</v>
      </c>
      <c r="F39" s="240"/>
      <c r="G39" s="229" t="s">
        <v>140</v>
      </c>
      <c r="H39" s="230"/>
      <c r="I39" s="26"/>
      <c r="K39" s="15"/>
      <c r="L39" s="15"/>
      <c r="M39" s="15"/>
      <c r="N39" s="15"/>
      <c r="O39" s="15"/>
      <c r="P39" s="15"/>
      <c r="Q39" s="15"/>
    </row>
    <row r="40" spans="1:17" ht="18" customHeight="1" x14ac:dyDescent="0.15">
      <c r="A40" s="18"/>
      <c r="B40" s="18"/>
      <c r="C40" s="208" t="s">
        <v>9</v>
      </c>
      <c r="D40" s="206" t="s">
        <v>32</v>
      </c>
      <c r="E40" s="240" t="s">
        <v>22</v>
      </c>
      <c r="F40" s="240"/>
      <c r="G40" s="229" t="s">
        <v>141</v>
      </c>
      <c r="H40" s="230"/>
      <c r="I40" s="26"/>
      <c r="K40" s="15"/>
      <c r="L40" s="15"/>
      <c r="M40" s="15"/>
      <c r="N40" s="15"/>
      <c r="O40" s="15"/>
      <c r="P40" s="15"/>
      <c r="Q40" s="15"/>
    </row>
    <row r="41" spans="1:17" ht="18" customHeight="1" x14ac:dyDescent="0.15">
      <c r="A41" s="18"/>
      <c r="B41" s="18"/>
      <c r="C41" s="208" t="s">
        <v>190</v>
      </c>
      <c r="D41" s="206" t="s">
        <v>32</v>
      </c>
      <c r="E41" s="240" t="s">
        <v>191</v>
      </c>
      <c r="F41" s="240"/>
      <c r="G41" s="229" t="s">
        <v>192</v>
      </c>
      <c r="H41" s="230"/>
      <c r="I41" s="26"/>
      <c r="K41" s="15"/>
      <c r="L41" s="15"/>
      <c r="M41" s="15"/>
      <c r="N41" s="15"/>
      <c r="O41" s="15"/>
      <c r="P41" s="15"/>
    </row>
    <row r="42" spans="1:17" ht="18" customHeight="1" x14ac:dyDescent="0.15">
      <c r="A42" s="18"/>
      <c r="B42" s="18"/>
      <c r="C42" s="208" t="s">
        <v>9</v>
      </c>
      <c r="D42" s="206" t="s">
        <v>116</v>
      </c>
      <c r="E42" s="240"/>
      <c r="F42" s="240"/>
      <c r="G42" s="229" t="s">
        <v>142</v>
      </c>
      <c r="H42" s="230"/>
      <c r="I42" s="26"/>
      <c r="K42" s="15"/>
    </row>
    <row r="43" spans="1:17" ht="18" customHeight="1" x14ac:dyDescent="0.15">
      <c r="A43" s="207"/>
      <c r="B43" s="16"/>
      <c r="C43" s="210"/>
      <c r="D43" s="187"/>
      <c r="E43" s="187"/>
      <c r="F43" s="22"/>
      <c r="G43" s="218"/>
      <c r="H43" s="217"/>
      <c r="I43" s="26"/>
      <c r="K43" s="15"/>
    </row>
    <row r="44" spans="1:17" ht="18" customHeight="1" x14ac:dyDescent="0.15">
      <c r="A44" s="18"/>
      <c r="B44" s="18"/>
      <c r="C44" s="57" t="s">
        <v>21</v>
      </c>
      <c r="D44" s="219" t="s">
        <v>80</v>
      </c>
      <c r="E44" s="219"/>
      <c r="F44" s="219"/>
      <c r="G44" s="220" t="s">
        <v>199</v>
      </c>
      <c r="H44" s="221"/>
      <c r="I44" s="26"/>
      <c r="K44" s="15"/>
    </row>
    <row r="45" spans="1:17" ht="18" customHeight="1" x14ac:dyDescent="0.15">
      <c r="A45" s="28"/>
      <c r="B45" s="28"/>
      <c r="C45" s="57" t="s">
        <v>21</v>
      </c>
      <c r="D45" s="219" t="s">
        <v>80</v>
      </c>
      <c r="E45" s="219"/>
      <c r="F45" s="219"/>
      <c r="G45" s="220" t="s">
        <v>143</v>
      </c>
      <c r="H45" s="221"/>
      <c r="K45" s="15"/>
    </row>
    <row r="46" spans="1:17" ht="18" customHeight="1" x14ac:dyDescent="0.15">
      <c r="H46" s="26"/>
      <c r="K46" s="15"/>
    </row>
    <row r="47" spans="1:17" ht="18" customHeight="1" x14ac:dyDescent="0.15">
      <c r="K47" s="15"/>
    </row>
    <row r="48" spans="1:17" ht="14.25" x14ac:dyDescent="0.15">
      <c r="B48" s="18"/>
      <c r="K48" s="15"/>
    </row>
    <row r="49" spans="11:11" ht="14.25" x14ac:dyDescent="0.15">
      <c r="K49" s="15"/>
    </row>
  </sheetData>
  <mergeCells count="82">
    <mergeCell ref="G39:H39"/>
    <mergeCell ref="G40:H40"/>
    <mergeCell ref="G42:H42"/>
    <mergeCell ref="E33:F33"/>
    <mergeCell ref="E34:F34"/>
    <mergeCell ref="E35:F35"/>
    <mergeCell ref="E36:F36"/>
    <mergeCell ref="D37:F37"/>
    <mergeCell ref="E38:F38"/>
    <mergeCell ref="E39:F39"/>
    <mergeCell ref="E40:F40"/>
    <mergeCell ref="E42:F42"/>
    <mergeCell ref="G37:H37"/>
    <mergeCell ref="G38:H38"/>
    <mergeCell ref="E41:F41"/>
    <mergeCell ref="G41:H41"/>
    <mergeCell ref="D31:F31"/>
    <mergeCell ref="D32:F32"/>
    <mergeCell ref="G34:H34"/>
    <mergeCell ref="G35:H35"/>
    <mergeCell ref="G36:H36"/>
    <mergeCell ref="M5:O5"/>
    <mergeCell ref="P5:Q5"/>
    <mergeCell ref="A1:H1"/>
    <mergeCell ref="J1:Q1"/>
    <mergeCell ref="M3:O3"/>
    <mergeCell ref="P3:Q3"/>
    <mergeCell ref="M4:O4"/>
    <mergeCell ref="P4:Q4"/>
    <mergeCell ref="B4:I4"/>
    <mergeCell ref="L6:Q6"/>
    <mergeCell ref="M7:O7"/>
    <mergeCell ref="P7:Q7"/>
    <mergeCell ref="B11:H11"/>
    <mergeCell ref="M8:O8"/>
    <mergeCell ref="P8:Q8"/>
    <mergeCell ref="M14:O14"/>
    <mergeCell ref="P14:Q14"/>
    <mergeCell ref="M9:O9"/>
    <mergeCell ref="P9:Q9"/>
    <mergeCell ref="C13:D13"/>
    <mergeCell ref="L10:Q10"/>
    <mergeCell ref="M11:O11"/>
    <mergeCell ref="P11:Q11"/>
    <mergeCell ref="L12:Q12"/>
    <mergeCell ref="M13:O13"/>
    <mergeCell ref="P13:Q13"/>
    <mergeCell ref="M15:O15"/>
    <mergeCell ref="P15:Q15"/>
    <mergeCell ref="C19:D19"/>
    <mergeCell ref="P16:Q16"/>
    <mergeCell ref="C20:D20"/>
    <mergeCell ref="P17:Q17"/>
    <mergeCell ref="C17:D17"/>
    <mergeCell ref="C15:D15"/>
    <mergeCell ref="C16:D16"/>
    <mergeCell ref="C21:D21"/>
    <mergeCell ref="M19:O19"/>
    <mergeCell ref="P19:Q19"/>
    <mergeCell ref="M20:O20"/>
    <mergeCell ref="P20:Q20"/>
    <mergeCell ref="C24:D24"/>
    <mergeCell ref="M22:N22"/>
    <mergeCell ref="O22:Q22"/>
    <mergeCell ref="M23:N23"/>
    <mergeCell ref="O23:Q23"/>
    <mergeCell ref="D44:F44"/>
    <mergeCell ref="G44:H44"/>
    <mergeCell ref="D45:F45"/>
    <mergeCell ref="G45:H45"/>
    <mergeCell ref="P18:Q18"/>
    <mergeCell ref="C27:D27"/>
    <mergeCell ref="C29:D29"/>
    <mergeCell ref="C26:D26"/>
    <mergeCell ref="O24:Q24"/>
    <mergeCell ref="G31:H31"/>
    <mergeCell ref="G32:H32"/>
    <mergeCell ref="G33:H33"/>
    <mergeCell ref="C23:D23"/>
    <mergeCell ref="L21:L23"/>
    <mergeCell ref="M21:N21"/>
    <mergeCell ref="O21:Q21"/>
  </mergeCells>
  <phoneticPr fontId="1" type="Hiragana" alignment="center"/>
  <printOptions horizontalCentered="1"/>
  <pageMargins left="0.59055118110236227" right="0.59055118110236227" top="0.59055118110236227" bottom="0" header="0.31496062992125984" footer="0.31496062992125984"/>
  <pageSetup paperSize="9" scale="99" orientation="portrait" horizontalDpi="4294967292" verticalDpi="0" r:id="rId1"/>
  <colBreaks count="1" manualBreakCount="1">
    <brk id="9" max="4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view="pageBreakPreview" topLeftCell="A16" zoomScaleNormal="100" zoomScaleSheetLayoutView="100" workbookViewId="0">
      <selection activeCell="P12" sqref="P12"/>
    </sheetView>
  </sheetViews>
  <sheetFormatPr defaultColWidth="9" defaultRowHeight="13.5" x14ac:dyDescent="0.15"/>
  <cols>
    <col min="1" max="12" width="8" style="137" customWidth="1"/>
    <col min="13" max="13" width="8.75" style="137" customWidth="1"/>
    <col min="14" max="21" width="8" style="137" customWidth="1"/>
    <col min="22" max="16384" width="9" style="137"/>
  </cols>
  <sheetData>
    <row r="1" spans="1:23" ht="27" customHeight="1" x14ac:dyDescent="0.15">
      <c r="A1" s="194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36"/>
      <c r="N1" s="137" t="s">
        <v>18</v>
      </c>
      <c r="V1" s="138"/>
      <c r="W1" s="138"/>
    </row>
    <row r="2" spans="1:23" ht="27" customHeight="1" x14ac:dyDescent="0.1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36"/>
      <c r="N2" s="32"/>
      <c r="O2" s="33"/>
      <c r="P2" s="34" t="s">
        <v>63</v>
      </c>
      <c r="Q2" s="34" t="s">
        <v>64</v>
      </c>
      <c r="R2" s="34" t="s">
        <v>65</v>
      </c>
      <c r="S2" s="34" t="s">
        <v>66</v>
      </c>
      <c r="T2" s="35" t="s">
        <v>67</v>
      </c>
      <c r="U2" s="36" t="s">
        <v>76</v>
      </c>
      <c r="V2" s="29"/>
    </row>
    <row r="3" spans="1:23" ht="27" customHeight="1" x14ac:dyDescent="0.15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36"/>
      <c r="N3" s="37" t="s">
        <v>57</v>
      </c>
      <c r="O3" s="38"/>
      <c r="P3" s="37">
        <v>1</v>
      </c>
      <c r="Q3" s="37">
        <v>8</v>
      </c>
      <c r="R3" s="37">
        <v>18</v>
      </c>
      <c r="S3" s="37">
        <v>3</v>
      </c>
      <c r="T3" s="37">
        <v>3</v>
      </c>
      <c r="U3" s="34"/>
      <c r="V3" s="29"/>
    </row>
    <row r="4" spans="1:23" ht="27" customHeight="1" x14ac:dyDescent="0.15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36"/>
      <c r="N4" s="37" t="s">
        <v>58</v>
      </c>
      <c r="O4" s="38"/>
      <c r="P4" s="37">
        <v>2</v>
      </c>
      <c r="Q4" s="37">
        <v>7</v>
      </c>
      <c r="R4" s="37">
        <v>18</v>
      </c>
      <c r="S4" s="37">
        <v>2</v>
      </c>
      <c r="T4" s="37">
        <v>3</v>
      </c>
      <c r="U4" s="34"/>
      <c r="V4" s="29"/>
    </row>
    <row r="5" spans="1:23" ht="27" customHeight="1" x14ac:dyDescent="0.15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36"/>
      <c r="N5" s="37" t="s">
        <v>72</v>
      </c>
      <c r="O5" s="39"/>
      <c r="P5" s="37">
        <v>1</v>
      </c>
      <c r="Q5" s="37">
        <v>8</v>
      </c>
      <c r="R5" s="37">
        <v>16</v>
      </c>
      <c r="S5" s="37">
        <v>5</v>
      </c>
      <c r="T5" s="37">
        <v>2</v>
      </c>
      <c r="U5" s="34"/>
      <c r="V5" s="29"/>
    </row>
    <row r="6" spans="1:23" ht="27" customHeight="1" x14ac:dyDescent="0.15">
      <c r="A6" s="194"/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36"/>
      <c r="N6" s="37" t="s">
        <v>73</v>
      </c>
      <c r="O6" s="38"/>
      <c r="P6" s="37">
        <v>3</v>
      </c>
      <c r="Q6" s="37">
        <v>8</v>
      </c>
      <c r="R6" s="37">
        <v>21</v>
      </c>
      <c r="S6" s="37">
        <v>2</v>
      </c>
      <c r="T6" s="37">
        <v>0</v>
      </c>
      <c r="U6" s="34"/>
      <c r="V6" s="29"/>
    </row>
    <row r="7" spans="1:23" ht="27" customHeight="1" x14ac:dyDescent="0.15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36"/>
      <c r="N7" s="37" t="s">
        <v>74</v>
      </c>
      <c r="O7" s="38"/>
      <c r="P7" s="37">
        <v>3</v>
      </c>
      <c r="Q7" s="37">
        <v>5</v>
      </c>
      <c r="R7" s="37">
        <v>19</v>
      </c>
      <c r="S7" s="37">
        <v>4</v>
      </c>
      <c r="T7" s="37">
        <v>1</v>
      </c>
      <c r="U7" s="34"/>
      <c r="V7" s="29"/>
    </row>
    <row r="8" spans="1:23" ht="27" customHeight="1" x14ac:dyDescent="0.1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36"/>
      <c r="N8" s="37" t="s">
        <v>75</v>
      </c>
      <c r="O8" s="38"/>
      <c r="P8" s="37">
        <v>5</v>
      </c>
      <c r="Q8" s="37">
        <v>3</v>
      </c>
      <c r="R8" s="37">
        <v>20</v>
      </c>
      <c r="S8" s="37">
        <v>5</v>
      </c>
      <c r="T8" s="37">
        <v>0</v>
      </c>
      <c r="U8" s="34"/>
      <c r="V8" s="29"/>
    </row>
    <row r="9" spans="1:23" ht="27" customHeight="1" x14ac:dyDescent="0.15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36"/>
      <c r="N9" s="37" t="s">
        <v>84</v>
      </c>
      <c r="O9" s="40"/>
      <c r="P9" s="36"/>
      <c r="Q9" s="36"/>
      <c r="R9" s="36"/>
      <c r="S9" s="36"/>
      <c r="T9" s="36"/>
      <c r="U9" s="36"/>
      <c r="V9" s="29"/>
    </row>
    <row r="10" spans="1:23" ht="27" customHeight="1" x14ac:dyDescent="0.15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29"/>
      <c r="N10" s="29"/>
      <c r="W10" s="29"/>
    </row>
    <row r="11" spans="1:23" ht="27" customHeight="1" x14ac:dyDescent="0.1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23" ht="27" customHeight="1" x14ac:dyDescent="0.15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</row>
    <row r="13" spans="1:23" ht="27" customHeight="1" x14ac:dyDescent="0.15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</row>
    <row r="14" spans="1:23" ht="27" customHeight="1" x14ac:dyDescent="0.1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23" ht="27" customHeight="1" x14ac:dyDescent="0.15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23" ht="27" customHeight="1" x14ac:dyDescent="0.15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3" ht="27" customHeight="1" x14ac:dyDescent="0.15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3" ht="27" customHeight="1" x14ac:dyDescent="0.15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  <row r="19" spans="1:13" ht="27" customHeight="1" x14ac:dyDescent="0.15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  <row r="20" spans="1:13" ht="27" customHeight="1" x14ac:dyDescent="0.1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</row>
    <row r="21" spans="1:13" ht="27" customHeight="1" x14ac:dyDescent="0.15">
      <c r="A21" s="194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</row>
    <row r="22" spans="1:13" ht="27" customHeight="1" x14ac:dyDescent="0.15">
      <c r="A22" s="194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30"/>
    </row>
    <row r="23" spans="1:13" ht="27" customHeight="1" x14ac:dyDescent="0.15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36"/>
    </row>
    <row r="24" spans="1:13" ht="27" customHeight="1" x14ac:dyDescent="0.15">
      <c r="A24" s="194"/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36"/>
    </row>
    <row r="25" spans="1:13" ht="27" customHeight="1" x14ac:dyDescent="0.15">
      <c r="A25" s="194"/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</row>
    <row r="26" spans="1:13" ht="27" customHeight="1" x14ac:dyDescent="0.15">
      <c r="A26" s="194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</row>
    <row r="27" spans="1:13" ht="27" customHeight="1" x14ac:dyDescent="0.15">
      <c r="A27" s="194"/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</row>
    <row r="28" spans="1:13" ht="27" customHeight="1" x14ac:dyDescent="0.15">
      <c r="A28" s="194"/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</row>
    <row r="29" spans="1:13" ht="27" customHeight="1" x14ac:dyDescent="0.15">
      <c r="A29" s="194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</row>
    <row r="30" spans="1:13" ht="27" customHeight="1" x14ac:dyDescent="0.15">
      <c r="A30" s="194"/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</row>
    <row r="31" spans="1:13" ht="27" customHeight="1" x14ac:dyDescent="0.15">
      <c r="A31" s="194"/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</row>
    <row r="32" spans="1:13" ht="27" customHeight="1" x14ac:dyDescent="0.15">
      <c r="A32" s="194"/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</row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</sheetData>
  <phoneticPr fontId="1"/>
  <printOptions horizontalCentered="1"/>
  <pageMargins left="0.39370078740157483" right="0.39370078740157483" top="0.59055118110236227" bottom="0.19685039370078741" header="0.31496062992125984" footer="0.19685039370078741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A16" zoomScaleNormal="100" zoomScaleSheetLayoutView="90" workbookViewId="0">
      <selection activeCell="L28" sqref="L28"/>
    </sheetView>
  </sheetViews>
  <sheetFormatPr defaultColWidth="9" defaultRowHeight="13.5" x14ac:dyDescent="0.15"/>
  <cols>
    <col min="1" max="13" width="8" style="26" customWidth="1"/>
    <col min="14" max="21" width="7.875" style="26" customWidth="1"/>
    <col min="22" max="16384" width="9" style="26"/>
  </cols>
  <sheetData>
    <row r="1" spans="1:23" ht="27" customHeight="1" x14ac:dyDescent="0.15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36"/>
      <c r="N1" s="26" t="s">
        <v>18</v>
      </c>
      <c r="V1" s="31"/>
      <c r="W1" s="31"/>
    </row>
    <row r="2" spans="1:23" ht="27" customHeight="1" x14ac:dyDescent="0.15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36"/>
      <c r="N2" s="32"/>
      <c r="O2" s="33"/>
      <c r="P2" s="34" t="s">
        <v>63</v>
      </c>
      <c r="Q2" s="34" t="s">
        <v>64</v>
      </c>
      <c r="R2" s="34" t="s">
        <v>65</v>
      </c>
      <c r="S2" s="34" t="s">
        <v>119</v>
      </c>
      <c r="T2" s="35" t="s">
        <v>67</v>
      </c>
      <c r="U2" s="36" t="s">
        <v>76</v>
      </c>
      <c r="V2" s="29"/>
    </row>
    <row r="3" spans="1:23" ht="27" customHeight="1" x14ac:dyDescent="0.1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36"/>
      <c r="N3" s="37" t="s">
        <v>57</v>
      </c>
      <c r="O3" s="38"/>
      <c r="P3" s="37">
        <v>1</v>
      </c>
      <c r="Q3" s="37">
        <v>8</v>
      </c>
      <c r="R3" s="37">
        <v>18</v>
      </c>
      <c r="S3" s="37">
        <v>3</v>
      </c>
      <c r="T3" s="37">
        <v>3</v>
      </c>
      <c r="U3" s="34"/>
      <c r="V3" s="29"/>
    </row>
    <row r="4" spans="1:23" ht="27" customHeight="1" x14ac:dyDescent="0.15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36"/>
      <c r="N4" s="37" t="s">
        <v>58</v>
      </c>
      <c r="O4" s="38"/>
      <c r="P4" s="37">
        <v>2</v>
      </c>
      <c r="Q4" s="37">
        <v>7</v>
      </c>
      <c r="R4" s="37">
        <v>18</v>
      </c>
      <c r="S4" s="37">
        <v>2</v>
      </c>
      <c r="T4" s="37">
        <v>3</v>
      </c>
      <c r="U4" s="34"/>
      <c r="V4" s="29"/>
    </row>
    <row r="5" spans="1:23" ht="27" customHeight="1" x14ac:dyDescent="0.1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36"/>
      <c r="N5" s="37" t="s">
        <v>72</v>
      </c>
      <c r="O5" s="39"/>
      <c r="P5" s="37">
        <v>1</v>
      </c>
      <c r="Q5" s="37">
        <v>8</v>
      </c>
      <c r="R5" s="37">
        <v>16</v>
      </c>
      <c r="S5" s="37">
        <v>5</v>
      </c>
      <c r="T5" s="37">
        <v>2</v>
      </c>
      <c r="U5" s="34"/>
      <c r="V5" s="29"/>
    </row>
    <row r="6" spans="1:23" ht="27" customHeight="1" x14ac:dyDescent="0.15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36"/>
      <c r="N6" s="37" t="s">
        <v>73</v>
      </c>
      <c r="O6" s="38"/>
      <c r="P6" s="37">
        <v>3</v>
      </c>
      <c r="Q6" s="37">
        <v>8</v>
      </c>
      <c r="R6" s="37">
        <v>21</v>
      </c>
      <c r="S6" s="37">
        <v>2</v>
      </c>
      <c r="T6" s="37">
        <v>0</v>
      </c>
      <c r="U6" s="34"/>
      <c r="V6" s="29"/>
    </row>
    <row r="7" spans="1:23" ht="27" customHeight="1" x14ac:dyDescent="0.15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36"/>
      <c r="N7" s="37" t="s">
        <v>74</v>
      </c>
      <c r="O7" s="38"/>
      <c r="P7" s="37">
        <v>3</v>
      </c>
      <c r="Q7" s="37">
        <v>5</v>
      </c>
      <c r="R7" s="37">
        <v>19</v>
      </c>
      <c r="S7" s="37">
        <v>4</v>
      </c>
      <c r="T7" s="37">
        <v>1</v>
      </c>
      <c r="U7" s="34"/>
      <c r="V7" s="29"/>
    </row>
    <row r="8" spans="1:23" ht="27" customHeight="1" x14ac:dyDescent="0.1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36"/>
      <c r="N8" s="37" t="s">
        <v>75</v>
      </c>
      <c r="O8" s="38"/>
      <c r="P8" s="37">
        <v>5</v>
      </c>
      <c r="Q8" s="37">
        <v>3</v>
      </c>
      <c r="R8" s="37">
        <v>20</v>
      </c>
      <c r="S8" s="37">
        <v>5</v>
      </c>
      <c r="T8" s="37">
        <v>0</v>
      </c>
      <c r="U8" s="34"/>
      <c r="V8" s="29"/>
    </row>
    <row r="9" spans="1:23" ht="27" customHeight="1" x14ac:dyDescent="0.15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36"/>
      <c r="N9" s="37" t="s">
        <v>84</v>
      </c>
      <c r="O9" s="40"/>
      <c r="P9" s="36"/>
      <c r="Q9" s="36"/>
      <c r="R9" s="36"/>
      <c r="S9" s="36"/>
      <c r="T9" s="36"/>
      <c r="U9" s="36"/>
      <c r="V9" s="29"/>
    </row>
    <row r="10" spans="1:23" ht="27" customHeight="1" x14ac:dyDescent="0.15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36"/>
      <c r="N10" s="29"/>
      <c r="V10" s="29"/>
      <c r="W10" s="29"/>
    </row>
    <row r="11" spans="1:23" ht="27" customHeight="1" thickBot="1" x14ac:dyDescent="0.2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36"/>
      <c r="N11" s="29"/>
      <c r="V11" s="29"/>
      <c r="W11" s="29"/>
    </row>
    <row r="12" spans="1:23" ht="27" customHeight="1" thickBot="1" x14ac:dyDescent="0.2">
      <c r="A12" s="190"/>
      <c r="B12" s="190"/>
      <c r="C12" s="252"/>
      <c r="D12" s="253"/>
      <c r="E12" s="195" t="s">
        <v>63</v>
      </c>
      <c r="F12" s="43" t="s">
        <v>64</v>
      </c>
      <c r="G12" s="43" t="s">
        <v>65</v>
      </c>
      <c r="H12" s="43" t="s">
        <v>66</v>
      </c>
      <c r="I12" s="44" t="s">
        <v>67</v>
      </c>
      <c r="J12" s="45" t="s">
        <v>76</v>
      </c>
      <c r="K12" s="201"/>
      <c r="L12" s="201"/>
      <c r="M12" s="29"/>
    </row>
    <row r="13" spans="1:23" ht="27" customHeight="1" x14ac:dyDescent="0.15">
      <c r="A13" s="189"/>
      <c r="B13" s="190"/>
      <c r="C13" s="256" t="s">
        <v>57</v>
      </c>
      <c r="D13" s="257"/>
      <c r="E13" s="196">
        <v>1</v>
      </c>
      <c r="F13" s="115">
        <v>8</v>
      </c>
      <c r="G13" s="115">
        <v>18</v>
      </c>
      <c r="H13" s="115">
        <v>3</v>
      </c>
      <c r="I13" s="115">
        <v>3</v>
      </c>
      <c r="J13" s="116">
        <f t="shared" ref="J13:J18" si="0">SUM(E13:I13)</f>
        <v>33</v>
      </c>
      <c r="K13" s="190"/>
      <c r="L13" s="190"/>
    </row>
    <row r="14" spans="1:23" ht="27" customHeight="1" x14ac:dyDescent="0.15">
      <c r="A14" s="189"/>
      <c r="B14" s="190"/>
      <c r="C14" s="258" t="s">
        <v>58</v>
      </c>
      <c r="D14" s="259"/>
      <c r="E14" s="197">
        <v>2</v>
      </c>
      <c r="F14" s="117">
        <v>7</v>
      </c>
      <c r="G14" s="117">
        <v>18</v>
      </c>
      <c r="H14" s="117">
        <v>2</v>
      </c>
      <c r="I14" s="117">
        <v>3</v>
      </c>
      <c r="J14" s="118">
        <f t="shared" si="0"/>
        <v>32</v>
      </c>
      <c r="K14" s="190"/>
      <c r="L14" s="190"/>
    </row>
    <row r="15" spans="1:23" ht="27" customHeight="1" x14ac:dyDescent="0.15">
      <c r="A15" s="189"/>
      <c r="B15" s="190"/>
      <c r="C15" s="258" t="s">
        <v>72</v>
      </c>
      <c r="D15" s="259"/>
      <c r="E15" s="198">
        <v>1</v>
      </c>
      <c r="F15" s="119">
        <v>8</v>
      </c>
      <c r="G15" s="119">
        <v>16</v>
      </c>
      <c r="H15" s="119">
        <v>5</v>
      </c>
      <c r="I15" s="119">
        <v>2</v>
      </c>
      <c r="J15" s="120">
        <f t="shared" si="0"/>
        <v>32</v>
      </c>
      <c r="K15" s="190"/>
      <c r="L15" s="190"/>
    </row>
    <row r="16" spans="1:23" ht="27" customHeight="1" x14ac:dyDescent="0.15">
      <c r="A16" s="189"/>
      <c r="B16" s="190"/>
      <c r="C16" s="258" t="s">
        <v>73</v>
      </c>
      <c r="D16" s="259"/>
      <c r="E16" s="197">
        <v>3</v>
      </c>
      <c r="F16" s="117">
        <v>8</v>
      </c>
      <c r="G16" s="117">
        <v>21</v>
      </c>
      <c r="H16" s="117">
        <v>2</v>
      </c>
      <c r="I16" s="117">
        <v>0</v>
      </c>
      <c r="J16" s="118">
        <f t="shared" si="0"/>
        <v>34</v>
      </c>
      <c r="K16" s="190"/>
      <c r="L16" s="190"/>
    </row>
    <row r="17" spans="1:13" ht="27" customHeight="1" x14ac:dyDescent="0.15">
      <c r="A17" s="189"/>
      <c r="B17" s="190"/>
      <c r="C17" s="258" t="s">
        <v>74</v>
      </c>
      <c r="D17" s="259"/>
      <c r="E17" s="198">
        <v>3</v>
      </c>
      <c r="F17" s="119">
        <v>5</v>
      </c>
      <c r="G17" s="119">
        <v>19</v>
      </c>
      <c r="H17" s="119">
        <v>4</v>
      </c>
      <c r="I17" s="119">
        <v>1</v>
      </c>
      <c r="J17" s="120">
        <f t="shared" si="0"/>
        <v>32</v>
      </c>
      <c r="K17" s="190"/>
      <c r="L17" s="190"/>
    </row>
    <row r="18" spans="1:13" ht="27" customHeight="1" thickBot="1" x14ac:dyDescent="0.2">
      <c r="A18" s="190"/>
      <c r="B18" s="190"/>
      <c r="C18" s="260" t="s">
        <v>75</v>
      </c>
      <c r="D18" s="261"/>
      <c r="E18" s="199">
        <v>5</v>
      </c>
      <c r="F18" s="185">
        <v>3</v>
      </c>
      <c r="G18" s="185">
        <v>20</v>
      </c>
      <c r="H18" s="185">
        <v>5</v>
      </c>
      <c r="I18" s="185">
        <v>0</v>
      </c>
      <c r="J18" s="186">
        <f t="shared" si="0"/>
        <v>33</v>
      </c>
      <c r="K18" s="190"/>
      <c r="L18" s="190"/>
    </row>
    <row r="19" spans="1:13" ht="27" customHeight="1" thickTop="1" thickBot="1" x14ac:dyDescent="0.2">
      <c r="A19" s="189"/>
      <c r="B19" s="190"/>
      <c r="C19" s="254" t="s">
        <v>84</v>
      </c>
      <c r="D19" s="255"/>
      <c r="E19" s="200">
        <f>AVERAGE(E13:E18)</f>
        <v>2.5</v>
      </c>
      <c r="F19" s="48">
        <f>AVERAGE(F13:F18)</f>
        <v>6.5</v>
      </c>
      <c r="G19" s="49">
        <f>AVERAGE(G13:G18)</f>
        <v>18.666666666666668</v>
      </c>
      <c r="H19" s="48">
        <f>AVERAGE(H13:H18)</f>
        <v>3.5</v>
      </c>
      <c r="I19" s="48">
        <f>AVERAGE(I13:I18)</f>
        <v>1.5</v>
      </c>
      <c r="J19" s="121"/>
      <c r="K19" s="190"/>
      <c r="L19" s="190"/>
    </row>
    <row r="20" spans="1:13" ht="27" customHeight="1" x14ac:dyDescent="0.15">
      <c r="A20" s="189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</row>
    <row r="21" spans="1:13" ht="27" customHeight="1" x14ac:dyDescent="0.15">
      <c r="A21" s="189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37"/>
    </row>
    <row r="22" spans="1:13" ht="27" customHeight="1" x14ac:dyDescent="0.15">
      <c r="A22" s="189"/>
      <c r="B22" s="189"/>
      <c r="C22" s="202"/>
      <c r="D22" s="202"/>
      <c r="E22" s="202"/>
      <c r="F22" s="202"/>
      <c r="G22" s="202"/>
      <c r="H22" s="202"/>
      <c r="I22" s="202"/>
      <c r="J22" s="202"/>
      <c r="K22" s="190"/>
      <c r="L22" s="190"/>
      <c r="M22" s="137"/>
    </row>
    <row r="23" spans="1:13" ht="27" customHeight="1" x14ac:dyDescent="0.15">
      <c r="A23" s="189"/>
      <c r="B23" s="189"/>
      <c r="C23" s="189"/>
      <c r="D23" s="189"/>
      <c r="E23" s="189"/>
      <c r="F23" s="189"/>
      <c r="G23" s="189"/>
      <c r="H23" s="189"/>
      <c r="I23" s="189"/>
      <c r="J23" s="189"/>
      <c r="K23" s="202"/>
      <c r="L23" s="202"/>
      <c r="M23" s="30"/>
    </row>
    <row r="24" spans="1:13" ht="27" customHeight="1" x14ac:dyDescent="0.15">
      <c r="A24" s="189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36"/>
    </row>
    <row r="25" spans="1:13" ht="27" customHeight="1" x14ac:dyDescent="0.15">
      <c r="A25" s="189"/>
      <c r="B25" s="190"/>
      <c r="C25" s="190"/>
      <c r="D25" s="190"/>
      <c r="E25" s="190"/>
      <c r="F25" s="190"/>
      <c r="G25" s="190"/>
      <c r="H25" s="190"/>
      <c r="I25" s="190"/>
      <c r="J25" s="190"/>
      <c r="K25" s="189"/>
      <c r="L25" s="189"/>
      <c r="M25" s="136"/>
    </row>
    <row r="26" spans="1:13" ht="27" customHeight="1" x14ac:dyDescent="0.15">
      <c r="A26" s="190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37"/>
    </row>
    <row r="27" spans="1:13" ht="27" customHeight="1" x14ac:dyDescent="0.15">
      <c r="A27" s="190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37"/>
    </row>
    <row r="28" spans="1:13" ht="27" customHeight="1" x14ac:dyDescent="0.15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37"/>
    </row>
    <row r="29" spans="1:13" ht="27" customHeight="1" x14ac:dyDescent="0.15">
      <c r="A29" s="190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37"/>
    </row>
    <row r="30" spans="1:13" ht="27" customHeight="1" x14ac:dyDescent="0.15">
      <c r="A30" s="190"/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37"/>
    </row>
    <row r="31" spans="1:13" ht="27" customHeight="1" x14ac:dyDescent="0.15">
      <c r="A31" s="190"/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37"/>
    </row>
    <row r="32" spans="1:13" ht="27" customHeight="1" x14ac:dyDescent="0.15">
      <c r="A32" s="190"/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37"/>
    </row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</sheetData>
  <mergeCells count="8">
    <mergeCell ref="C12:D12"/>
    <mergeCell ref="C19:D19"/>
    <mergeCell ref="C13:D13"/>
    <mergeCell ref="C14:D14"/>
    <mergeCell ref="C15:D15"/>
    <mergeCell ref="C16:D16"/>
    <mergeCell ref="C17:D17"/>
    <mergeCell ref="C18:D18"/>
  </mergeCells>
  <phoneticPr fontId="1"/>
  <printOptions horizontalCentered="1"/>
  <pageMargins left="0.39370078740157483" right="0.39370078740157483" top="0.59055118110236227" bottom="0.19685039370078741" header="0.31496062992125984" footer="0.19685039370078741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1"/>
  <sheetViews>
    <sheetView tabSelected="1" view="pageBreakPreview" topLeftCell="A34" zoomScaleNormal="100" zoomScaleSheetLayoutView="100" workbookViewId="0">
      <selection sqref="A1:M1"/>
    </sheetView>
  </sheetViews>
  <sheetFormatPr defaultRowHeight="13.5" x14ac:dyDescent="0.15"/>
  <cols>
    <col min="1" max="1" width="6.25" style="12" customWidth="1"/>
    <col min="2" max="2" width="0" style="12" hidden="1" customWidth="1"/>
    <col min="3" max="3" width="6.75" style="12" customWidth="1"/>
    <col min="4" max="4" width="7.5" style="12" hidden="1" customWidth="1"/>
    <col min="5" max="5" width="5.125" style="12" customWidth="1"/>
    <col min="6" max="6" width="4.75" style="12" customWidth="1"/>
    <col min="7" max="7" width="3.5" style="12" hidden="1" customWidth="1"/>
    <col min="8" max="8" width="8" style="12" customWidth="1"/>
    <col min="9" max="10" width="8.75" style="12" customWidth="1"/>
    <col min="11" max="11" width="6.75" style="12" customWidth="1"/>
    <col min="12" max="12" width="5.125" style="12" customWidth="1"/>
    <col min="13" max="16" width="8.75" style="12" customWidth="1"/>
    <col min="17" max="17" width="5.875" style="12" customWidth="1"/>
    <col min="18" max="18" width="5" style="12" customWidth="1"/>
    <col min="19" max="19" width="6.75" style="28" customWidth="1"/>
    <col min="20" max="16384" width="9" style="12"/>
  </cols>
  <sheetData>
    <row r="1" spans="1:19" ht="27" customHeight="1" thickBot="1" x14ac:dyDescent="0.2">
      <c r="A1" s="361" t="s">
        <v>202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59" t="s">
        <v>2</v>
      </c>
      <c r="O1" s="363"/>
      <c r="P1" s="364"/>
      <c r="Q1" s="364"/>
      <c r="R1" s="364"/>
      <c r="S1" s="365"/>
    </row>
    <row r="2" spans="1:19" s="15" customFormat="1" ht="13.5" customHeight="1" x14ac:dyDescent="0.15">
      <c r="A2" s="282" t="s">
        <v>3</v>
      </c>
      <c r="B2" s="366" t="s">
        <v>4</v>
      </c>
      <c r="C2" s="367"/>
      <c r="D2" s="367"/>
      <c r="E2" s="367"/>
      <c r="F2" s="367"/>
      <c r="G2" s="349"/>
      <c r="H2" s="349"/>
      <c r="I2" s="368"/>
      <c r="J2" s="369" t="s">
        <v>25</v>
      </c>
      <c r="K2" s="350"/>
      <c r="L2" s="352"/>
      <c r="M2" s="366" t="s">
        <v>23</v>
      </c>
      <c r="N2" s="368"/>
      <c r="O2" s="369" t="s">
        <v>5</v>
      </c>
      <c r="P2" s="352"/>
      <c r="Q2" s="366" t="s">
        <v>6</v>
      </c>
      <c r="R2" s="349"/>
      <c r="S2" s="368"/>
    </row>
    <row r="3" spans="1:19" s="15" customFormat="1" ht="14.25" customHeight="1" thickBot="1" x14ac:dyDescent="0.2">
      <c r="A3" s="283"/>
      <c r="B3" s="180" t="s">
        <v>7</v>
      </c>
      <c r="C3" s="356" t="s">
        <v>103</v>
      </c>
      <c r="D3" s="357"/>
      <c r="E3" s="358"/>
      <c r="F3" s="356" t="s">
        <v>9</v>
      </c>
      <c r="G3" s="357"/>
      <c r="H3" s="358"/>
      <c r="I3" s="183" t="s">
        <v>10</v>
      </c>
      <c r="J3" s="180" t="s">
        <v>34</v>
      </c>
      <c r="K3" s="356" t="s">
        <v>19</v>
      </c>
      <c r="L3" s="359"/>
      <c r="M3" s="180" t="s">
        <v>31</v>
      </c>
      <c r="N3" s="183" t="s">
        <v>29</v>
      </c>
      <c r="O3" s="184" t="s">
        <v>31</v>
      </c>
      <c r="P3" s="183" t="s">
        <v>54</v>
      </c>
      <c r="Q3" s="180" t="s">
        <v>35</v>
      </c>
      <c r="R3" s="356" t="s">
        <v>6</v>
      </c>
      <c r="S3" s="359"/>
    </row>
    <row r="4" spans="1:19" s="61" customFormat="1" ht="15" customHeight="1" x14ac:dyDescent="0.15">
      <c r="A4" s="282" t="s">
        <v>13</v>
      </c>
      <c r="B4" s="60"/>
      <c r="C4" s="349"/>
      <c r="D4" s="350"/>
      <c r="E4" s="351"/>
      <c r="F4" s="349"/>
      <c r="G4" s="350"/>
      <c r="H4" s="351"/>
      <c r="I4" s="182"/>
      <c r="J4" s="181"/>
      <c r="K4" s="349"/>
      <c r="L4" s="352"/>
      <c r="M4" s="181"/>
      <c r="N4" s="182"/>
      <c r="O4" s="131">
        <v>101</v>
      </c>
      <c r="P4" s="182"/>
      <c r="Q4" s="139">
        <v>2</v>
      </c>
      <c r="R4" s="140"/>
      <c r="S4" s="324">
        <f>SUM(R4:R14)</f>
        <v>0</v>
      </c>
    </row>
    <row r="5" spans="1:19" s="61" customFormat="1" ht="15" customHeight="1" x14ac:dyDescent="0.15">
      <c r="A5" s="319"/>
      <c r="B5" s="62"/>
      <c r="C5" s="311"/>
      <c r="D5" s="312"/>
      <c r="E5" s="313"/>
      <c r="F5" s="311"/>
      <c r="G5" s="312"/>
      <c r="H5" s="313"/>
      <c r="I5" s="63"/>
      <c r="J5" s="64"/>
      <c r="K5" s="311"/>
      <c r="L5" s="314"/>
      <c r="M5" s="64"/>
      <c r="N5" s="63"/>
      <c r="O5" s="65">
        <v>201</v>
      </c>
      <c r="P5" s="63"/>
      <c r="Q5" s="141">
        <v>2</v>
      </c>
      <c r="R5" s="142"/>
      <c r="S5" s="325"/>
    </row>
    <row r="6" spans="1:19" s="61" customFormat="1" ht="15" customHeight="1" x14ac:dyDescent="0.15">
      <c r="A6" s="319"/>
      <c r="B6" s="62"/>
      <c r="C6" s="311"/>
      <c r="D6" s="312"/>
      <c r="E6" s="313"/>
      <c r="F6" s="311"/>
      <c r="G6" s="312"/>
      <c r="H6" s="313"/>
      <c r="I6" s="63"/>
      <c r="J6" s="64"/>
      <c r="K6" s="311"/>
      <c r="L6" s="314"/>
      <c r="M6" s="64"/>
      <c r="N6" s="63"/>
      <c r="O6" s="65">
        <v>202</v>
      </c>
      <c r="P6" s="63"/>
      <c r="Q6" s="141">
        <v>2</v>
      </c>
      <c r="R6" s="142"/>
      <c r="S6" s="325"/>
    </row>
    <row r="7" spans="1:19" s="61" customFormat="1" ht="15" customHeight="1" x14ac:dyDescent="0.15">
      <c r="A7" s="319"/>
      <c r="B7" s="62"/>
      <c r="C7" s="311"/>
      <c r="D7" s="312"/>
      <c r="E7" s="313"/>
      <c r="F7" s="311"/>
      <c r="G7" s="312"/>
      <c r="H7" s="313"/>
      <c r="I7" s="63"/>
      <c r="J7" s="64"/>
      <c r="K7" s="311"/>
      <c r="L7" s="314"/>
      <c r="M7" s="64"/>
      <c r="N7" s="63"/>
      <c r="O7" s="65">
        <v>203</v>
      </c>
      <c r="P7" s="63"/>
      <c r="Q7" s="141">
        <v>2</v>
      </c>
      <c r="R7" s="142"/>
      <c r="S7" s="325"/>
    </row>
    <row r="8" spans="1:19" s="61" customFormat="1" ht="15" customHeight="1" x14ac:dyDescent="0.15">
      <c r="A8" s="319"/>
      <c r="B8" s="62"/>
      <c r="C8" s="311"/>
      <c r="D8" s="312"/>
      <c r="E8" s="313"/>
      <c r="F8" s="311"/>
      <c r="G8" s="312"/>
      <c r="H8" s="313"/>
      <c r="I8" s="63"/>
      <c r="J8" s="64"/>
      <c r="K8" s="311"/>
      <c r="L8" s="314"/>
      <c r="M8" s="64"/>
      <c r="N8" s="63"/>
      <c r="O8" s="65">
        <v>102</v>
      </c>
      <c r="P8" s="63"/>
      <c r="Q8" s="141">
        <v>2</v>
      </c>
      <c r="R8" s="142"/>
      <c r="S8" s="325"/>
    </row>
    <row r="9" spans="1:19" s="61" customFormat="1" ht="15" customHeight="1" x14ac:dyDescent="0.15">
      <c r="A9" s="319"/>
      <c r="B9" s="62"/>
      <c r="C9" s="311"/>
      <c r="D9" s="312"/>
      <c r="E9" s="313"/>
      <c r="F9" s="311"/>
      <c r="G9" s="312"/>
      <c r="H9" s="313"/>
      <c r="I9" s="63"/>
      <c r="J9" s="64"/>
      <c r="K9" s="311"/>
      <c r="L9" s="314"/>
      <c r="M9" s="64"/>
      <c r="N9" s="63"/>
      <c r="O9" s="65">
        <v>103</v>
      </c>
      <c r="P9" s="63"/>
      <c r="Q9" s="141">
        <v>2</v>
      </c>
      <c r="R9" s="142"/>
      <c r="S9" s="325"/>
    </row>
    <row r="10" spans="1:19" s="61" customFormat="1" ht="15" customHeight="1" x14ac:dyDescent="0.15">
      <c r="A10" s="319"/>
      <c r="B10" s="62"/>
      <c r="C10" s="311"/>
      <c r="D10" s="312"/>
      <c r="E10" s="313"/>
      <c r="F10" s="311"/>
      <c r="G10" s="312"/>
      <c r="H10" s="313"/>
      <c r="I10" s="63"/>
      <c r="J10" s="64"/>
      <c r="K10" s="311"/>
      <c r="L10" s="314"/>
      <c r="M10" s="64"/>
      <c r="N10" s="63"/>
      <c r="O10" s="65">
        <v>104</v>
      </c>
      <c r="P10" s="63"/>
      <c r="Q10" s="141">
        <v>2</v>
      </c>
      <c r="R10" s="142"/>
      <c r="S10" s="325"/>
    </row>
    <row r="11" spans="1:19" s="61" customFormat="1" ht="15" customHeight="1" x14ac:dyDescent="0.15">
      <c r="A11" s="319"/>
      <c r="B11" s="62"/>
      <c r="C11" s="311"/>
      <c r="D11" s="312"/>
      <c r="E11" s="313"/>
      <c r="F11" s="311"/>
      <c r="G11" s="312"/>
      <c r="H11" s="313"/>
      <c r="I11" s="63"/>
      <c r="J11" s="64"/>
      <c r="K11" s="311"/>
      <c r="L11" s="314"/>
      <c r="M11" s="64"/>
      <c r="N11" s="63"/>
      <c r="O11" s="65">
        <v>105</v>
      </c>
      <c r="P11" s="63"/>
      <c r="Q11" s="141">
        <v>2</v>
      </c>
      <c r="R11" s="142"/>
      <c r="S11" s="325"/>
    </row>
    <row r="12" spans="1:19" s="61" customFormat="1" ht="15" customHeight="1" x14ac:dyDescent="0.15">
      <c r="A12" s="319"/>
      <c r="B12" s="62"/>
      <c r="C12" s="311"/>
      <c r="D12" s="312"/>
      <c r="E12" s="313"/>
      <c r="F12" s="311"/>
      <c r="G12" s="312"/>
      <c r="H12" s="313"/>
      <c r="I12" s="63"/>
      <c r="J12" s="64"/>
      <c r="K12" s="311"/>
      <c r="L12" s="314"/>
      <c r="M12" s="64"/>
      <c r="N12" s="63"/>
      <c r="O12" s="65">
        <v>106</v>
      </c>
      <c r="P12" s="63"/>
      <c r="Q12" s="141">
        <v>2</v>
      </c>
      <c r="R12" s="142"/>
      <c r="S12" s="325"/>
    </row>
    <row r="13" spans="1:19" s="61" customFormat="1" ht="15" customHeight="1" x14ac:dyDescent="0.15">
      <c r="A13" s="319"/>
      <c r="B13" s="62"/>
      <c r="C13" s="311"/>
      <c r="D13" s="312"/>
      <c r="E13" s="313"/>
      <c r="F13" s="311"/>
      <c r="G13" s="312"/>
      <c r="H13" s="313"/>
      <c r="I13" s="63"/>
      <c r="J13" s="64"/>
      <c r="K13" s="311"/>
      <c r="L13" s="314"/>
      <c r="M13" s="64"/>
      <c r="N13" s="63"/>
      <c r="O13" s="65">
        <v>204</v>
      </c>
      <c r="P13" s="63" t="s">
        <v>96</v>
      </c>
      <c r="Q13" s="141">
        <v>3</v>
      </c>
      <c r="R13" s="142"/>
      <c r="S13" s="325"/>
    </row>
    <row r="14" spans="1:19" s="61" customFormat="1" ht="15" customHeight="1" thickBot="1" x14ac:dyDescent="0.2">
      <c r="A14" s="360"/>
      <c r="B14" s="62"/>
      <c r="C14" s="356"/>
      <c r="D14" s="357"/>
      <c r="E14" s="358"/>
      <c r="F14" s="356"/>
      <c r="G14" s="357"/>
      <c r="H14" s="358"/>
      <c r="I14" s="63"/>
      <c r="J14" s="64"/>
      <c r="K14" s="356"/>
      <c r="L14" s="359"/>
      <c r="M14" s="64"/>
      <c r="N14" s="63"/>
      <c r="O14" s="65">
        <v>205</v>
      </c>
      <c r="P14" s="63" t="s">
        <v>97</v>
      </c>
      <c r="Q14" s="141">
        <v>3</v>
      </c>
      <c r="R14" s="142"/>
      <c r="S14" s="168" t="str">
        <f>"/ "&amp;SUM(Q4:Q14)</f>
        <v>/ 24</v>
      </c>
    </row>
    <row r="15" spans="1:19" s="61" customFormat="1" ht="15.75" customHeight="1" x14ac:dyDescent="0.15">
      <c r="A15" s="282" t="s">
        <v>26</v>
      </c>
      <c r="B15" s="60"/>
      <c r="C15" s="349"/>
      <c r="D15" s="350"/>
      <c r="E15" s="351"/>
      <c r="F15" s="349"/>
      <c r="G15" s="350"/>
      <c r="H15" s="351"/>
      <c r="I15" s="182"/>
      <c r="J15" s="181">
        <v>401</v>
      </c>
      <c r="K15" s="349"/>
      <c r="L15" s="352"/>
      <c r="M15" s="181"/>
      <c r="N15" s="182"/>
      <c r="O15" s="131"/>
      <c r="P15" s="182"/>
      <c r="Q15" s="139">
        <v>3</v>
      </c>
      <c r="R15" s="140"/>
      <c r="S15" s="324">
        <f>SUM(R15:R23)</f>
        <v>0</v>
      </c>
    </row>
    <row r="16" spans="1:19" s="61" customFormat="1" ht="15.75" customHeight="1" x14ac:dyDescent="0.15">
      <c r="A16" s="319"/>
      <c r="B16" s="62"/>
      <c r="C16" s="353" t="s">
        <v>12</v>
      </c>
      <c r="D16" s="66"/>
      <c r="E16" s="66" t="s">
        <v>157</v>
      </c>
      <c r="F16" s="315"/>
      <c r="G16" s="316"/>
      <c r="H16" s="317"/>
      <c r="I16" s="67"/>
      <c r="J16" s="68"/>
      <c r="K16" s="315"/>
      <c r="L16" s="318"/>
      <c r="M16" s="68"/>
      <c r="N16" s="67"/>
      <c r="O16" s="158"/>
      <c r="P16" s="67"/>
      <c r="Q16" s="153">
        <v>1</v>
      </c>
      <c r="R16" s="154"/>
      <c r="S16" s="325"/>
    </row>
    <row r="17" spans="1:19" s="61" customFormat="1" ht="15.75" customHeight="1" x14ac:dyDescent="0.15">
      <c r="A17" s="319"/>
      <c r="B17" s="62"/>
      <c r="C17" s="354"/>
      <c r="D17" s="127"/>
      <c r="E17" s="127" t="s">
        <v>158</v>
      </c>
      <c r="F17" s="326"/>
      <c r="G17" s="327"/>
      <c r="H17" s="328"/>
      <c r="I17" s="69"/>
      <c r="J17" s="70"/>
      <c r="K17" s="326"/>
      <c r="L17" s="329"/>
      <c r="M17" s="70"/>
      <c r="N17" s="69"/>
      <c r="O17" s="159"/>
      <c r="P17" s="69"/>
      <c r="Q17" s="145">
        <v>1</v>
      </c>
      <c r="R17" s="146"/>
      <c r="S17" s="325"/>
    </row>
    <row r="18" spans="1:19" s="61" customFormat="1" ht="15.75" customHeight="1" x14ac:dyDescent="0.15">
      <c r="A18" s="319"/>
      <c r="B18" s="62"/>
      <c r="C18" s="354"/>
      <c r="D18" s="127"/>
      <c r="E18" s="127" t="s">
        <v>159</v>
      </c>
      <c r="F18" s="326"/>
      <c r="G18" s="327"/>
      <c r="H18" s="328"/>
      <c r="I18" s="69"/>
      <c r="J18" s="70"/>
      <c r="K18" s="326"/>
      <c r="L18" s="329"/>
      <c r="M18" s="70"/>
      <c r="N18" s="69"/>
      <c r="O18" s="159"/>
      <c r="P18" s="69"/>
      <c r="Q18" s="145">
        <v>1</v>
      </c>
      <c r="R18" s="146"/>
      <c r="S18" s="325"/>
    </row>
    <row r="19" spans="1:19" s="61" customFormat="1" ht="15.75" customHeight="1" x14ac:dyDescent="0.15">
      <c r="A19" s="319"/>
      <c r="B19" s="62"/>
      <c r="C19" s="354"/>
      <c r="D19" s="127"/>
      <c r="E19" s="127" t="s">
        <v>160</v>
      </c>
      <c r="F19" s="326"/>
      <c r="G19" s="327"/>
      <c r="H19" s="328"/>
      <c r="I19" s="69"/>
      <c r="J19" s="70"/>
      <c r="K19" s="326"/>
      <c r="L19" s="329"/>
      <c r="M19" s="70"/>
      <c r="N19" s="69"/>
      <c r="O19" s="159"/>
      <c r="P19" s="69"/>
      <c r="Q19" s="145">
        <v>1</v>
      </c>
      <c r="R19" s="146"/>
      <c r="S19" s="325"/>
    </row>
    <row r="20" spans="1:19" s="61" customFormat="1" ht="15.75" customHeight="1" x14ac:dyDescent="0.15">
      <c r="A20" s="319"/>
      <c r="B20" s="71"/>
      <c r="C20" s="354"/>
      <c r="D20" s="127"/>
      <c r="E20" s="127" t="s">
        <v>161</v>
      </c>
      <c r="F20" s="326"/>
      <c r="G20" s="327"/>
      <c r="H20" s="328"/>
      <c r="I20" s="69"/>
      <c r="J20" s="70"/>
      <c r="K20" s="326"/>
      <c r="L20" s="329"/>
      <c r="M20" s="70"/>
      <c r="N20" s="69"/>
      <c r="O20" s="159"/>
      <c r="P20" s="69"/>
      <c r="Q20" s="145">
        <v>1</v>
      </c>
      <c r="R20" s="146"/>
      <c r="S20" s="325"/>
    </row>
    <row r="21" spans="1:19" s="61" customFormat="1" ht="15.75" customHeight="1" x14ac:dyDescent="0.15">
      <c r="A21" s="319"/>
      <c r="B21" s="71"/>
      <c r="C21" s="354"/>
      <c r="D21" s="127"/>
      <c r="E21" s="127" t="s">
        <v>162</v>
      </c>
      <c r="F21" s="326"/>
      <c r="G21" s="327"/>
      <c r="H21" s="328"/>
      <c r="I21" s="69"/>
      <c r="J21" s="70"/>
      <c r="K21" s="326"/>
      <c r="L21" s="329"/>
      <c r="M21" s="70"/>
      <c r="N21" s="69"/>
      <c r="O21" s="159"/>
      <c r="P21" s="69"/>
      <c r="Q21" s="145">
        <v>1</v>
      </c>
      <c r="R21" s="146"/>
      <c r="S21" s="325"/>
    </row>
    <row r="22" spans="1:19" s="61" customFormat="1" ht="15.75" customHeight="1" x14ac:dyDescent="0.15">
      <c r="A22" s="319"/>
      <c r="B22" s="62"/>
      <c r="C22" s="354"/>
      <c r="D22" s="127"/>
      <c r="E22" s="127" t="s">
        <v>163</v>
      </c>
      <c r="F22" s="326"/>
      <c r="G22" s="327"/>
      <c r="H22" s="328"/>
      <c r="I22" s="69"/>
      <c r="J22" s="70"/>
      <c r="K22" s="326"/>
      <c r="L22" s="329"/>
      <c r="M22" s="70"/>
      <c r="N22" s="69"/>
      <c r="O22" s="159"/>
      <c r="P22" s="69"/>
      <c r="Q22" s="145">
        <v>1</v>
      </c>
      <c r="R22" s="146"/>
      <c r="S22" s="325"/>
    </row>
    <row r="23" spans="1:19" s="61" customFormat="1" ht="15.75" customHeight="1" thickBot="1" x14ac:dyDescent="0.2">
      <c r="A23" s="319"/>
      <c r="B23" s="62"/>
      <c r="C23" s="355"/>
      <c r="D23" s="127"/>
      <c r="E23" s="127" t="s">
        <v>164</v>
      </c>
      <c r="F23" s="337"/>
      <c r="G23" s="338"/>
      <c r="H23" s="339"/>
      <c r="I23" s="69"/>
      <c r="J23" s="70"/>
      <c r="K23" s="337"/>
      <c r="L23" s="340"/>
      <c r="M23" s="70"/>
      <c r="N23" s="69"/>
      <c r="O23" s="159"/>
      <c r="P23" s="69"/>
      <c r="Q23" s="145">
        <v>1</v>
      </c>
      <c r="R23" s="146"/>
      <c r="S23" s="173" t="str">
        <f>"/ "&amp;SUM(Q15:Q23)</f>
        <v>/ 11</v>
      </c>
    </row>
    <row r="24" spans="1:19" s="61" customFormat="1" ht="15.75" customHeight="1" thickTop="1" thickBot="1" x14ac:dyDescent="0.2">
      <c r="A24" s="319"/>
      <c r="B24" s="72"/>
      <c r="C24" s="334"/>
      <c r="D24" s="335"/>
      <c r="E24" s="336"/>
      <c r="F24" s="334"/>
      <c r="G24" s="335"/>
      <c r="H24" s="336"/>
      <c r="I24" s="73"/>
      <c r="J24" s="74"/>
      <c r="K24" s="345" t="s">
        <v>20</v>
      </c>
      <c r="L24" s="126" t="s">
        <v>165</v>
      </c>
      <c r="M24" s="74"/>
      <c r="N24" s="75"/>
      <c r="O24" s="160"/>
      <c r="P24" s="73"/>
      <c r="Q24" s="165">
        <v>2</v>
      </c>
      <c r="R24" s="191"/>
      <c r="S24" s="348">
        <f>SUM(R24:R29)</f>
        <v>0</v>
      </c>
    </row>
    <row r="25" spans="1:19" s="61" customFormat="1" ht="15.75" customHeight="1" thickBot="1" x14ac:dyDescent="0.2">
      <c r="A25" s="319"/>
      <c r="B25" s="76"/>
      <c r="C25" s="326"/>
      <c r="D25" s="327"/>
      <c r="E25" s="328"/>
      <c r="F25" s="326"/>
      <c r="G25" s="327"/>
      <c r="H25" s="328"/>
      <c r="I25" s="69"/>
      <c r="J25" s="70"/>
      <c r="K25" s="346"/>
      <c r="L25" s="125" t="s">
        <v>166</v>
      </c>
      <c r="M25" s="70"/>
      <c r="N25" s="77"/>
      <c r="O25" s="78"/>
      <c r="P25" s="69"/>
      <c r="Q25" s="145">
        <v>2</v>
      </c>
      <c r="R25" s="146"/>
      <c r="S25" s="325"/>
    </row>
    <row r="26" spans="1:19" s="61" customFormat="1" ht="15.75" customHeight="1" x14ac:dyDescent="0.15">
      <c r="A26" s="319"/>
      <c r="B26" s="60"/>
      <c r="C26" s="326"/>
      <c r="D26" s="327"/>
      <c r="E26" s="328"/>
      <c r="F26" s="326"/>
      <c r="G26" s="327"/>
      <c r="H26" s="328"/>
      <c r="I26" s="69"/>
      <c r="J26" s="70"/>
      <c r="K26" s="346"/>
      <c r="L26" s="124" t="s">
        <v>167</v>
      </c>
      <c r="M26" s="70"/>
      <c r="N26" s="77"/>
      <c r="O26" s="161"/>
      <c r="P26" s="69"/>
      <c r="Q26" s="145">
        <v>2</v>
      </c>
      <c r="R26" s="146"/>
      <c r="S26" s="325"/>
    </row>
    <row r="27" spans="1:19" s="61" customFormat="1" ht="15.75" customHeight="1" x14ac:dyDescent="0.15">
      <c r="A27" s="319"/>
      <c r="B27" s="62"/>
      <c r="C27" s="326"/>
      <c r="D27" s="327"/>
      <c r="E27" s="328"/>
      <c r="F27" s="326"/>
      <c r="G27" s="327"/>
      <c r="H27" s="328"/>
      <c r="I27" s="69"/>
      <c r="J27" s="70"/>
      <c r="K27" s="346"/>
      <c r="L27" s="124" t="s">
        <v>168</v>
      </c>
      <c r="M27" s="70"/>
      <c r="N27" s="77"/>
      <c r="O27" s="161"/>
      <c r="P27" s="69"/>
      <c r="Q27" s="145">
        <v>2</v>
      </c>
      <c r="R27" s="146"/>
      <c r="S27" s="325"/>
    </row>
    <row r="28" spans="1:19" s="61" customFormat="1" ht="15.75" customHeight="1" x14ac:dyDescent="0.15">
      <c r="A28" s="319"/>
      <c r="B28" s="62"/>
      <c r="C28" s="326"/>
      <c r="D28" s="327"/>
      <c r="E28" s="328"/>
      <c r="F28" s="326"/>
      <c r="G28" s="327"/>
      <c r="H28" s="328"/>
      <c r="I28" s="69"/>
      <c r="J28" s="70"/>
      <c r="K28" s="346"/>
      <c r="L28" s="124" t="s">
        <v>169</v>
      </c>
      <c r="M28" s="70"/>
      <c r="N28" s="77"/>
      <c r="O28" s="161"/>
      <c r="P28" s="69"/>
      <c r="Q28" s="145">
        <v>2</v>
      </c>
      <c r="R28" s="146"/>
      <c r="S28" s="325"/>
    </row>
    <row r="29" spans="1:19" s="61" customFormat="1" ht="15.75" customHeight="1" thickBot="1" x14ac:dyDescent="0.2">
      <c r="A29" s="319"/>
      <c r="B29" s="62"/>
      <c r="C29" s="337"/>
      <c r="D29" s="338"/>
      <c r="E29" s="339"/>
      <c r="F29" s="337"/>
      <c r="G29" s="338"/>
      <c r="H29" s="339"/>
      <c r="I29" s="69"/>
      <c r="J29" s="70"/>
      <c r="K29" s="347"/>
      <c r="L29" s="124" t="s">
        <v>170</v>
      </c>
      <c r="M29" s="70"/>
      <c r="N29" s="77"/>
      <c r="O29" s="161"/>
      <c r="P29" s="69"/>
      <c r="Q29" s="145">
        <v>2</v>
      </c>
      <c r="R29" s="146"/>
      <c r="S29" s="174" t="str">
        <f>"/ "&amp;SUM(Q24:Q29)</f>
        <v>/ 12</v>
      </c>
    </row>
    <row r="30" spans="1:19" s="61" customFormat="1" ht="15.75" customHeight="1" thickTop="1" thickBot="1" x14ac:dyDescent="0.2">
      <c r="A30" s="319"/>
      <c r="B30" s="81"/>
      <c r="C30" s="334"/>
      <c r="D30" s="335"/>
      <c r="E30" s="336"/>
      <c r="F30" s="334"/>
      <c r="G30" s="335"/>
      <c r="H30" s="336"/>
      <c r="I30" s="73"/>
      <c r="J30" s="74"/>
      <c r="K30" s="334" t="s">
        <v>77</v>
      </c>
      <c r="L30" s="73" t="s">
        <v>171</v>
      </c>
      <c r="M30" s="74"/>
      <c r="N30" s="79"/>
      <c r="O30" s="83"/>
      <c r="P30" s="129"/>
      <c r="Q30" s="165">
        <v>2</v>
      </c>
      <c r="R30" s="191"/>
      <c r="S30" s="348">
        <f>SUM(R30:R36)</f>
        <v>0</v>
      </c>
    </row>
    <row r="31" spans="1:19" s="61" customFormat="1" ht="15.75" customHeight="1" thickTop="1" x14ac:dyDescent="0.15">
      <c r="A31" s="319"/>
      <c r="B31" s="60"/>
      <c r="C31" s="326"/>
      <c r="D31" s="327"/>
      <c r="E31" s="328"/>
      <c r="F31" s="326"/>
      <c r="G31" s="327"/>
      <c r="H31" s="328"/>
      <c r="I31" s="69"/>
      <c r="J31" s="70"/>
      <c r="K31" s="326"/>
      <c r="L31" s="69" t="s">
        <v>172</v>
      </c>
      <c r="M31" s="70"/>
      <c r="N31" s="77"/>
      <c r="O31" s="78"/>
      <c r="P31" s="125"/>
      <c r="Q31" s="145">
        <v>2</v>
      </c>
      <c r="R31" s="146"/>
      <c r="S31" s="325"/>
    </row>
    <row r="32" spans="1:19" s="61" customFormat="1" ht="15.75" customHeight="1" x14ac:dyDescent="0.15">
      <c r="A32" s="319"/>
      <c r="B32" s="84"/>
      <c r="C32" s="326"/>
      <c r="D32" s="327"/>
      <c r="E32" s="328"/>
      <c r="F32" s="326"/>
      <c r="G32" s="327"/>
      <c r="H32" s="328"/>
      <c r="I32" s="69"/>
      <c r="J32" s="70"/>
      <c r="K32" s="326"/>
      <c r="L32" s="69" t="s">
        <v>173</v>
      </c>
      <c r="M32" s="70"/>
      <c r="N32" s="77"/>
      <c r="O32" s="78"/>
      <c r="P32" s="125"/>
      <c r="Q32" s="145">
        <v>2</v>
      </c>
      <c r="R32" s="146"/>
      <c r="S32" s="325"/>
    </row>
    <row r="33" spans="1:19" s="61" customFormat="1" ht="15.75" customHeight="1" x14ac:dyDescent="0.15">
      <c r="A33" s="319"/>
      <c r="B33" s="62"/>
      <c r="C33" s="326"/>
      <c r="D33" s="327"/>
      <c r="E33" s="328"/>
      <c r="F33" s="326"/>
      <c r="G33" s="327"/>
      <c r="H33" s="328"/>
      <c r="I33" s="69"/>
      <c r="J33" s="70"/>
      <c r="K33" s="326"/>
      <c r="L33" s="69" t="s">
        <v>174</v>
      </c>
      <c r="M33" s="70"/>
      <c r="N33" s="77"/>
      <c r="O33" s="78"/>
      <c r="P33" s="125"/>
      <c r="Q33" s="145">
        <v>2</v>
      </c>
      <c r="R33" s="146"/>
      <c r="S33" s="325"/>
    </row>
    <row r="34" spans="1:19" s="61" customFormat="1" ht="15.75" customHeight="1" x14ac:dyDescent="0.15">
      <c r="A34" s="319"/>
      <c r="B34" s="80"/>
      <c r="C34" s="307"/>
      <c r="D34" s="308"/>
      <c r="E34" s="309"/>
      <c r="F34" s="307"/>
      <c r="G34" s="308"/>
      <c r="H34" s="309"/>
      <c r="I34" s="85"/>
      <c r="J34" s="86"/>
      <c r="K34" s="307"/>
      <c r="L34" s="85" t="s">
        <v>175</v>
      </c>
      <c r="M34" s="86"/>
      <c r="N34" s="87"/>
      <c r="O34" s="88"/>
      <c r="P34" s="133"/>
      <c r="Q34" s="166">
        <v>2</v>
      </c>
      <c r="R34" s="192"/>
      <c r="S34" s="325"/>
    </row>
    <row r="35" spans="1:19" s="61" customFormat="1" ht="15.75" customHeight="1" x14ac:dyDescent="0.15">
      <c r="A35" s="319"/>
      <c r="B35" s="80"/>
      <c r="C35" s="89" t="s">
        <v>104</v>
      </c>
      <c r="D35" s="90"/>
      <c r="E35" s="90" t="s">
        <v>105</v>
      </c>
      <c r="F35" s="315"/>
      <c r="G35" s="316"/>
      <c r="H35" s="317"/>
      <c r="I35" s="91"/>
      <c r="J35" s="92"/>
      <c r="K35" s="315"/>
      <c r="L35" s="318"/>
      <c r="M35" s="92"/>
      <c r="N35" s="93"/>
      <c r="O35" s="94"/>
      <c r="P35" s="155"/>
      <c r="Q35" s="143">
        <v>2</v>
      </c>
      <c r="R35" s="144"/>
      <c r="S35" s="325"/>
    </row>
    <row r="36" spans="1:19" s="61" customFormat="1" ht="15.75" customHeight="1" thickBot="1" x14ac:dyDescent="0.2">
      <c r="A36" s="319"/>
      <c r="B36" s="80"/>
      <c r="C36" s="95" t="s">
        <v>49</v>
      </c>
      <c r="D36" s="96"/>
      <c r="E36" s="96" t="s">
        <v>198</v>
      </c>
      <c r="F36" s="337"/>
      <c r="G36" s="338"/>
      <c r="H36" s="339"/>
      <c r="I36" s="97"/>
      <c r="J36" s="98"/>
      <c r="K36" s="337"/>
      <c r="L36" s="340"/>
      <c r="M36" s="98"/>
      <c r="N36" s="99"/>
      <c r="O36" s="100"/>
      <c r="P36" s="156"/>
      <c r="Q36" s="167">
        <v>2</v>
      </c>
      <c r="R36" s="193"/>
      <c r="S36" s="173" t="str">
        <f>"/ "&amp;SUM(Q30:Q36)</f>
        <v>/ 14</v>
      </c>
    </row>
    <row r="37" spans="1:19" s="61" customFormat="1" ht="15" customHeight="1" thickTop="1" x14ac:dyDescent="0.15">
      <c r="A37" s="319"/>
      <c r="B37" s="80"/>
      <c r="C37" s="334"/>
      <c r="D37" s="335"/>
      <c r="E37" s="336"/>
      <c r="F37" s="82" t="s">
        <v>32</v>
      </c>
      <c r="G37" s="123"/>
      <c r="H37" s="123" t="s">
        <v>176</v>
      </c>
      <c r="I37" s="91"/>
      <c r="J37" s="92"/>
      <c r="K37" s="334"/>
      <c r="L37" s="341"/>
      <c r="M37" s="92"/>
      <c r="N37" s="91"/>
      <c r="O37" s="92"/>
      <c r="P37" s="155"/>
      <c r="Q37" s="143">
        <v>1</v>
      </c>
      <c r="R37" s="144"/>
      <c r="S37" s="325">
        <f>SUM(R37:R52)</f>
        <v>0</v>
      </c>
    </row>
    <row r="38" spans="1:19" s="61" customFormat="1" ht="15" customHeight="1" x14ac:dyDescent="0.15">
      <c r="A38" s="319"/>
      <c r="B38" s="80"/>
      <c r="C38" s="301"/>
      <c r="D38" s="302"/>
      <c r="E38" s="303"/>
      <c r="F38" s="127" t="s">
        <v>32</v>
      </c>
      <c r="G38" s="123"/>
      <c r="H38" s="123" t="s">
        <v>177</v>
      </c>
      <c r="I38" s="69"/>
      <c r="J38" s="70"/>
      <c r="K38" s="326"/>
      <c r="L38" s="329"/>
      <c r="M38" s="70"/>
      <c r="N38" s="69"/>
      <c r="O38" s="70"/>
      <c r="P38" s="125"/>
      <c r="Q38" s="145">
        <v>1</v>
      </c>
      <c r="R38" s="146"/>
      <c r="S38" s="325"/>
    </row>
    <row r="39" spans="1:19" s="61" customFormat="1" ht="15" customHeight="1" x14ac:dyDescent="0.15">
      <c r="A39" s="319"/>
      <c r="B39" s="80"/>
      <c r="C39" s="342"/>
      <c r="D39" s="343"/>
      <c r="E39" s="344"/>
      <c r="F39" s="127" t="s">
        <v>32</v>
      </c>
      <c r="G39" s="130"/>
      <c r="H39" s="130" t="s">
        <v>178</v>
      </c>
      <c r="I39" s="91"/>
      <c r="J39" s="92"/>
      <c r="K39" s="326"/>
      <c r="L39" s="329"/>
      <c r="M39" s="92"/>
      <c r="N39" s="91"/>
      <c r="O39" s="92"/>
      <c r="P39" s="155"/>
      <c r="Q39" s="143">
        <v>1</v>
      </c>
      <c r="R39" s="144"/>
      <c r="S39" s="325"/>
    </row>
    <row r="40" spans="1:19" s="61" customFormat="1" ht="15" customHeight="1" x14ac:dyDescent="0.15">
      <c r="A40" s="319"/>
      <c r="B40" s="80"/>
      <c r="C40" s="326"/>
      <c r="D40" s="327"/>
      <c r="E40" s="328"/>
      <c r="F40" s="90" t="s">
        <v>79</v>
      </c>
      <c r="G40" s="123"/>
      <c r="H40" s="123" t="s">
        <v>179</v>
      </c>
      <c r="I40" s="69"/>
      <c r="J40" s="70"/>
      <c r="K40" s="326"/>
      <c r="L40" s="329"/>
      <c r="M40" s="70"/>
      <c r="N40" s="69"/>
      <c r="O40" s="70"/>
      <c r="P40" s="125"/>
      <c r="Q40" s="145">
        <v>1</v>
      </c>
      <c r="R40" s="146"/>
      <c r="S40" s="325"/>
    </row>
    <row r="41" spans="1:19" s="61" customFormat="1" ht="15" customHeight="1" x14ac:dyDescent="0.15">
      <c r="A41" s="319"/>
      <c r="B41" s="80"/>
      <c r="C41" s="326"/>
      <c r="D41" s="327"/>
      <c r="E41" s="328"/>
      <c r="F41" s="326"/>
      <c r="G41" s="327"/>
      <c r="H41" s="328"/>
      <c r="I41" s="91" t="s">
        <v>178</v>
      </c>
      <c r="J41" s="92"/>
      <c r="K41" s="326"/>
      <c r="L41" s="329"/>
      <c r="M41" s="92"/>
      <c r="N41" s="91"/>
      <c r="O41" s="92"/>
      <c r="P41" s="155"/>
      <c r="Q41" s="143">
        <v>1</v>
      </c>
      <c r="R41" s="144"/>
      <c r="S41" s="325"/>
    </row>
    <row r="42" spans="1:19" s="61" customFormat="1" ht="15" customHeight="1" x14ac:dyDescent="0.15">
      <c r="A42" s="319"/>
      <c r="B42" s="80"/>
      <c r="C42" s="326"/>
      <c r="D42" s="327"/>
      <c r="E42" s="328"/>
      <c r="F42" s="326"/>
      <c r="G42" s="327"/>
      <c r="H42" s="328"/>
      <c r="I42" s="69" t="s">
        <v>197</v>
      </c>
      <c r="J42" s="70"/>
      <c r="K42" s="326"/>
      <c r="L42" s="329"/>
      <c r="M42" s="70"/>
      <c r="N42" s="69"/>
      <c r="O42" s="70"/>
      <c r="P42" s="125"/>
      <c r="Q42" s="145">
        <v>1</v>
      </c>
      <c r="R42" s="146"/>
      <c r="S42" s="325"/>
    </row>
    <row r="43" spans="1:19" s="61" customFormat="1" ht="15" customHeight="1" x14ac:dyDescent="0.15">
      <c r="A43" s="319"/>
      <c r="B43" s="80"/>
      <c r="C43" s="326"/>
      <c r="D43" s="327"/>
      <c r="E43" s="328"/>
      <c r="F43" s="326"/>
      <c r="G43" s="327"/>
      <c r="H43" s="328"/>
      <c r="I43" s="69" t="s">
        <v>180</v>
      </c>
      <c r="J43" s="70"/>
      <c r="K43" s="326"/>
      <c r="L43" s="329"/>
      <c r="M43" s="70"/>
      <c r="N43" s="69"/>
      <c r="O43" s="159"/>
      <c r="P43" s="69"/>
      <c r="Q43" s="145">
        <v>1</v>
      </c>
      <c r="R43" s="146"/>
      <c r="S43" s="325"/>
    </row>
    <row r="44" spans="1:19" s="61" customFormat="1" ht="15" customHeight="1" x14ac:dyDescent="0.15">
      <c r="A44" s="319"/>
      <c r="B44" s="80"/>
      <c r="C44" s="326"/>
      <c r="D44" s="327"/>
      <c r="E44" s="328"/>
      <c r="F44" s="326"/>
      <c r="G44" s="327"/>
      <c r="H44" s="328"/>
      <c r="I44" s="91" t="s">
        <v>181</v>
      </c>
      <c r="J44" s="92"/>
      <c r="K44" s="326"/>
      <c r="L44" s="329"/>
      <c r="M44" s="92"/>
      <c r="N44" s="91"/>
      <c r="O44" s="159"/>
      <c r="P44" s="69"/>
      <c r="Q44" s="143">
        <v>1</v>
      </c>
      <c r="R44" s="144"/>
      <c r="S44" s="325"/>
    </row>
    <row r="45" spans="1:19" s="61" customFormat="1" ht="15" customHeight="1" x14ac:dyDescent="0.15">
      <c r="A45" s="319"/>
      <c r="B45" s="80"/>
      <c r="C45" s="326"/>
      <c r="D45" s="327"/>
      <c r="E45" s="328"/>
      <c r="F45" s="326"/>
      <c r="G45" s="327"/>
      <c r="H45" s="328"/>
      <c r="I45" s="91" t="s">
        <v>182</v>
      </c>
      <c r="J45" s="92"/>
      <c r="K45" s="326"/>
      <c r="L45" s="329"/>
      <c r="M45" s="92"/>
      <c r="N45" s="91"/>
      <c r="O45" s="159"/>
      <c r="P45" s="69"/>
      <c r="Q45" s="143">
        <v>1</v>
      </c>
      <c r="R45" s="144"/>
      <c r="S45" s="325"/>
    </row>
    <row r="46" spans="1:19" s="61" customFormat="1" ht="15" customHeight="1" x14ac:dyDescent="0.15">
      <c r="A46" s="319"/>
      <c r="B46" s="80"/>
      <c r="C46" s="326"/>
      <c r="D46" s="327"/>
      <c r="E46" s="328"/>
      <c r="F46" s="326"/>
      <c r="G46" s="327"/>
      <c r="H46" s="328"/>
      <c r="I46" s="91" t="s">
        <v>183</v>
      </c>
      <c r="J46" s="92"/>
      <c r="K46" s="326"/>
      <c r="L46" s="329"/>
      <c r="M46" s="92"/>
      <c r="N46" s="91"/>
      <c r="O46" s="159"/>
      <c r="P46" s="69"/>
      <c r="Q46" s="143">
        <v>1</v>
      </c>
      <c r="R46" s="144"/>
      <c r="S46" s="325"/>
    </row>
    <row r="47" spans="1:19" s="61" customFormat="1" ht="15" customHeight="1" x14ac:dyDescent="0.15">
      <c r="A47" s="319"/>
      <c r="B47" s="80"/>
      <c r="C47" s="326"/>
      <c r="D47" s="327"/>
      <c r="E47" s="328"/>
      <c r="F47" s="326"/>
      <c r="G47" s="327"/>
      <c r="H47" s="328"/>
      <c r="I47" s="91" t="s">
        <v>184</v>
      </c>
      <c r="J47" s="92"/>
      <c r="K47" s="326"/>
      <c r="L47" s="329"/>
      <c r="M47" s="92"/>
      <c r="N47" s="91"/>
      <c r="O47" s="159"/>
      <c r="P47" s="69"/>
      <c r="Q47" s="143">
        <v>1</v>
      </c>
      <c r="R47" s="144"/>
      <c r="S47" s="325"/>
    </row>
    <row r="48" spans="1:19" s="61" customFormat="1" ht="15" customHeight="1" x14ac:dyDescent="0.15">
      <c r="A48" s="319"/>
      <c r="B48" s="80"/>
      <c r="C48" s="326"/>
      <c r="D48" s="327"/>
      <c r="E48" s="328"/>
      <c r="F48" s="326"/>
      <c r="G48" s="327"/>
      <c r="H48" s="328"/>
      <c r="I48" s="91" t="s">
        <v>186</v>
      </c>
      <c r="J48" s="92"/>
      <c r="K48" s="326"/>
      <c r="L48" s="329"/>
      <c r="M48" s="92"/>
      <c r="N48" s="91"/>
      <c r="O48" s="159"/>
      <c r="P48" s="69"/>
      <c r="Q48" s="143">
        <v>1</v>
      </c>
      <c r="R48" s="144"/>
      <c r="S48" s="325"/>
    </row>
    <row r="49" spans="1:21" s="61" customFormat="1" ht="15" customHeight="1" x14ac:dyDescent="0.15">
      <c r="A49" s="319"/>
      <c r="B49" s="80"/>
      <c r="C49" s="326"/>
      <c r="D49" s="327"/>
      <c r="E49" s="328"/>
      <c r="F49" s="326"/>
      <c r="G49" s="327"/>
      <c r="H49" s="328"/>
      <c r="I49" s="91" t="s">
        <v>185</v>
      </c>
      <c r="J49" s="92"/>
      <c r="K49" s="326"/>
      <c r="L49" s="329"/>
      <c r="M49" s="92"/>
      <c r="N49" s="91"/>
      <c r="O49" s="159"/>
      <c r="P49" s="69"/>
      <c r="Q49" s="143">
        <v>1</v>
      </c>
      <c r="R49" s="144"/>
      <c r="S49" s="325"/>
    </row>
    <row r="50" spans="1:21" s="61" customFormat="1" ht="15" customHeight="1" x14ac:dyDescent="0.15">
      <c r="A50" s="319"/>
      <c r="B50" s="80"/>
      <c r="C50" s="326"/>
      <c r="D50" s="327"/>
      <c r="E50" s="328"/>
      <c r="F50" s="326"/>
      <c r="G50" s="327"/>
      <c r="H50" s="328"/>
      <c r="I50" s="91" t="s">
        <v>187</v>
      </c>
      <c r="J50" s="92"/>
      <c r="K50" s="326"/>
      <c r="L50" s="329"/>
      <c r="M50" s="92"/>
      <c r="N50" s="91"/>
      <c r="O50" s="159"/>
      <c r="P50" s="69"/>
      <c r="Q50" s="143">
        <v>2</v>
      </c>
      <c r="R50" s="144"/>
      <c r="S50" s="325"/>
    </row>
    <row r="51" spans="1:21" s="61" customFormat="1" ht="15" customHeight="1" x14ac:dyDescent="0.15">
      <c r="A51" s="319"/>
      <c r="B51" s="80"/>
      <c r="C51" s="326"/>
      <c r="D51" s="327"/>
      <c r="E51" s="328"/>
      <c r="F51" s="326"/>
      <c r="G51" s="327"/>
      <c r="H51" s="328"/>
      <c r="I51" s="91" t="s">
        <v>188</v>
      </c>
      <c r="J51" s="92"/>
      <c r="K51" s="326"/>
      <c r="L51" s="329"/>
      <c r="M51" s="92"/>
      <c r="N51" s="91"/>
      <c r="O51" s="70"/>
      <c r="P51" s="155"/>
      <c r="Q51" s="143">
        <v>2</v>
      </c>
      <c r="R51" s="144"/>
      <c r="S51" s="325"/>
    </row>
    <row r="52" spans="1:21" s="61" customFormat="1" ht="15" customHeight="1" thickBot="1" x14ac:dyDescent="0.2">
      <c r="A52" s="319"/>
      <c r="B52" s="80"/>
      <c r="C52" s="330" t="s">
        <v>101</v>
      </c>
      <c r="D52" s="331"/>
      <c r="E52" s="332"/>
      <c r="F52" s="330"/>
      <c r="G52" s="331"/>
      <c r="H52" s="332"/>
      <c r="I52" s="69"/>
      <c r="J52" s="70"/>
      <c r="K52" s="330"/>
      <c r="L52" s="333"/>
      <c r="M52" s="70"/>
      <c r="N52" s="69"/>
      <c r="O52" s="70"/>
      <c r="P52" s="125"/>
      <c r="Q52" s="145">
        <v>2</v>
      </c>
      <c r="R52" s="146"/>
      <c r="S52" s="168" t="str">
        <f>"/ "&amp;SUM(Q37:Q52)</f>
        <v>/ 19</v>
      </c>
    </row>
    <row r="53" spans="1:21" s="61" customFormat="1" ht="15" customHeight="1" x14ac:dyDescent="0.15">
      <c r="A53" s="282" t="s">
        <v>27</v>
      </c>
      <c r="B53" s="101"/>
      <c r="C53" s="102"/>
      <c r="D53" s="102"/>
      <c r="E53" s="102"/>
      <c r="F53" s="320"/>
      <c r="G53" s="321"/>
      <c r="H53" s="322"/>
      <c r="I53" s="103"/>
      <c r="J53" s="104"/>
      <c r="K53" s="320"/>
      <c r="L53" s="323"/>
      <c r="M53" s="104" t="s">
        <v>30</v>
      </c>
      <c r="N53" s="103"/>
      <c r="O53" s="104"/>
      <c r="P53" s="135"/>
      <c r="Q53" s="147">
        <v>3</v>
      </c>
      <c r="R53" s="148"/>
      <c r="S53" s="324">
        <f>SUM(R53:R61)</f>
        <v>0</v>
      </c>
    </row>
    <row r="54" spans="1:21" s="61" customFormat="1" ht="15" customHeight="1" x14ac:dyDescent="0.15">
      <c r="A54" s="319"/>
      <c r="B54" s="80"/>
      <c r="C54" s="127"/>
      <c r="D54" s="127"/>
      <c r="E54" s="127"/>
      <c r="F54" s="326"/>
      <c r="G54" s="327"/>
      <c r="H54" s="328"/>
      <c r="I54" s="69"/>
      <c r="J54" s="70"/>
      <c r="K54" s="326"/>
      <c r="L54" s="329"/>
      <c r="M54" s="70"/>
      <c r="N54" s="69" t="s">
        <v>106</v>
      </c>
      <c r="O54" s="70"/>
      <c r="P54" s="125"/>
      <c r="Q54" s="145">
        <v>2</v>
      </c>
      <c r="R54" s="146"/>
      <c r="S54" s="325"/>
    </row>
    <row r="55" spans="1:21" s="61" customFormat="1" ht="15" customHeight="1" x14ac:dyDescent="0.15">
      <c r="A55" s="319"/>
      <c r="B55" s="80"/>
      <c r="C55" s="127"/>
      <c r="D55" s="127"/>
      <c r="E55" s="127"/>
      <c r="F55" s="326"/>
      <c r="G55" s="327"/>
      <c r="H55" s="328"/>
      <c r="I55" s="69"/>
      <c r="J55" s="70"/>
      <c r="K55" s="326"/>
      <c r="L55" s="329"/>
      <c r="M55" s="70"/>
      <c r="N55" s="69" t="s">
        <v>50</v>
      </c>
      <c r="O55" s="70"/>
      <c r="P55" s="125"/>
      <c r="Q55" s="145">
        <v>2</v>
      </c>
      <c r="R55" s="146"/>
      <c r="S55" s="325"/>
    </row>
    <row r="56" spans="1:21" s="61" customFormat="1" ht="15" customHeight="1" x14ac:dyDescent="0.15">
      <c r="A56" s="319"/>
      <c r="B56" s="80"/>
      <c r="C56" s="127"/>
      <c r="D56" s="127"/>
      <c r="E56" s="127"/>
      <c r="F56" s="326"/>
      <c r="G56" s="327"/>
      <c r="H56" s="328"/>
      <c r="I56" s="69"/>
      <c r="J56" s="70"/>
      <c r="K56" s="326"/>
      <c r="L56" s="329"/>
      <c r="M56" s="70"/>
      <c r="N56" s="69" t="s">
        <v>118</v>
      </c>
      <c r="O56" s="70"/>
      <c r="P56" s="125"/>
      <c r="Q56" s="145">
        <v>2</v>
      </c>
      <c r="R56" s="146"/>
      <c r="S56" s="325"/>
    </row>
    <row r="57" spans="1:21" s="61" customFormat="1" ht="15" customHeight="1" x14ac:dyDescent="0.15">
      <c r="A57" s="319"/>
      <c r="B57" s="80"/>
      <c r="C57" s="82"/>
      <c r="D57" s="82"/>
      <c r="E57" s="82"/>
      <c r="F57" s="307"/>
      <c r="G57" s="308"/>
      <c r="H57" s="309"/>
      <c r="I57" s="105"/>
      <c r="J57" s="106"/>
      <c r="K57" s="307"/>
      <c r="L57" s="310"/>
      <c r="M57" s="106"/>
      <c r="N57" s="105" t="s">
        <v>52</v>
      </c>
      <c r="O57" s="106"/>
      <c r="P57" s="132"/>
      <c r="Q57" s="149">
        <v>2</v>
      </c>
      <c r="R57" s="150"/>
      <c r="S57" s="325"/>
    </row>
    <row r="58" spans="1:21" s="61" customFormat="1" ht="15" customHeight="1" x14ac:dyDescent="0.15">
      <c r="A58" s="319"/>
      <c r="B58" s="80"/>
      <c r="C58" s="107"/>
      <c r="D58" s="107"/>
      <c r="E58" s="107"/>
      <c r="F58" s="311"/>
      <c r="G58" s="312"/>
      <c r="H58" s="313"/>
      <c r="I58" s="108"/>
      <c r="J58" s="109"/>
      <c r="K58" s="311"/>
      <c r="L58" s="314"/>
      <c r="M58" s="109" t="s">
        <v>11</v>
      </c>
      <c r="N58" s="108"/>
      <c r="O58" s="109"/>
      <c r="P58" s="157"/>
      <c r="Q58" s="151">
        <v>3</v>
      </c>
      <c r="R58" s="152"/>
      <c r="S58" s="325"/>
    </row>
    <row r="59" spans="1:21" s="61" customFormat="1" ht="15" customHeight="1" x14ac:dyDescent="0.15">
      <c r="A59" s="319"/>
      <c r="B59" s="80"/>
      <c r="C59" s="66"/>
      <c r="D59" s="66"/>
      <c r="E59" s="66"/>
      <c r="F59" s="315"/>
      <c r="G59" s="316"/>
      <c r="H59" s="317"/>
      <c r="I59" s="67"/>
      <c r="J59" s="68"/>
      <c r="K59" s="315"/>
      <c r="L59" s="318"/>
      <c r="M59" s="68"/>
      <c r="N59" s="67" t="s">
        <v>55</v>
      </c>
      <c r="O59" s="68"/>
      <c r="P59" s="128"/>
      <c r="Q59" s="153">
        <v>1</v>
      </c>
      <c r="R59" s="154"/>
      <c r="S59" s="325"/>
    </row>
    <row r="60" spans="1:21" s="61" customFormat="1" ht="15" customHeight="1" x14ac:dyDescent="0.15">
      <c r="A60" s="319"/>
      <c r="B60" s="80"/>
      <c r="C60" s="127"/>
      <c r="D60" s="127"/>
      <c r="E60" s="127"/>
      <c r="F60" s="326"/>
      <c r="G60" s="327"/>
      <c r="H60" s="328"/>
      <c r="I60" s="69"/>
      <c r="J60" s="70"/>
      <c r="K60" s="326"/>
      <c r="L60" s="329"/>
      <c r="M60" s="70"/>
      <c r="N60" s="69" t="s">
        <v>28</v>
      </c>
      <c r="O60" s="70"/>
      <c r="P60" s="125"/>
      <c r="Q60" s="145">
        <v>1</v>
      </c>
      <c r="R60" s="146"/>
      <c r="S60" s="325"/>
    </row>
    <row r="61" spans="1:21" s="61" customFormat="1" ht="15" customHeight="1" thickBot="1" x14ac:dyDescent="0.2">
      <c r="A61" s="319"/>
      <c r="B61" s="80"/>
      <c r="C61" s="82"/>
      <c r="D61" s="82"/>
      <c r="E61" s="82"/>
      <c r="F61" s="301"/>
      <c r="G61" s="302"/>
      <c r="H61" s="303"/>
      <c r="I61" s="105"/>
      <c r="J61" s="106"/>
      <c r="K61" s="301"/>
      <c r="L61" s="304"/>
      <c r="M61" s="106"/>
      <c r="N61" s="105" t="s">
        <v>53</v>
      </c>
      <c r="O61" s="162"/>
      <c r="P61" s="134"/>
      <c r="Q61" s="149">
        <v>1</v>
      </c>
      <c r="R61" s="150"/>
      <c r="S61" s="174" t="str">
        <f>"/ "&amp;SUM(Q53:Q61)</f>
        <v>/ 17</v>
      </c>
    </row>
    <row r="62" spans="1:21" s="61" customFormat="1" ht="15" customHeight="1" x14ac:dyDescent="0.15">
      <c r="A62" s="305" t="s">
        <v>56</v>
      </c>
      <c r="B62" s="111"/>
      <c r="C62" s="295"/>
      <c r="D62" s="296"/>
      <c r="E62" s="296"/>
      <c r="F62" s="296"/>
      <c r="G62" s="296"/>
      <c r="H62" s="296"/>
      <c r="I62" s="296"/>
      <c r="J62" s="296"/>
      <c r="K62" s="296"/>
      <c r="L62" s="296"/>
      <c r="M62" s="296"/>
      <c r="N62" s="296"/>
      <c r="O62" s="296"/>
      <c r="P62" s="296"/>
      <c r="Q62" s="278">
        <v>3</v>
      </c>
      <c r="R62" s="280"/>
      <c r="S62" s="175">
        <f>R62</f>
        <v>0</v>
      </c>
    </row>
    <row r="63" spans="1:21" s="61" customFormat="1" ht="15" customHeight="1" thickBot="1" x14ac:dyDescent="0.2">
      <c r="A63" s="306"/>
      <c r="B63" s="112"/>
      <c r="C63" s="297"/>
      <c r="D63" s="298"/>
      <c r="E63" s="298"/>
      <c r="F63" s="298"/>
      <c r="G63" s="298"/>
      <c r="H63" s="298"/>
      <c r="I63" s="298"/>
      <c r="J63" s="298"/>
      <c r="K63" s="298"/>
      <c r="L63" s="298"/>
      <c r="M63" s="298"/>
      <c r="N63" s="298"/>
      <c r="O63" s="298"/>
      <c r="P63" s="298"/>
      <c r="Q63" s="279"/>
      <c r="R63" s="281"/>
      <c r="S63" s="110" t="str">
        <f>"/ "&amp;SUM(Q62)</f>
        <v>/ 3</v>
      </c>
      <c r="T63" s="113">
        <f>SUM(S4,S15,S24,S30,S37,S53,S62)</f>
        <v>0</v>
      </c>
      <c r="U63" s="114" t="s">
        <v>115</v>
      </c>
    </row>
    <row r="64" spans="1:21" ht="13.5" customHeight="1" x14ac:dyDescent="0.15">
      <c r="A64" s="282" t="s">
        <v>3</v>
      </c>
      <c r="B64" s="284" t="s">
        <v>4</v>
      </c>
      <c r="C64" s="285"/>
      <c r="D64" s="285"/>
      <c r="E64" s="285"/>
      <c r="F64" s="285"/>
      <c r="G64" s="286"/>
      <c r="H64" s="286"/>
      <c r="I64" s="287"/>
      <c r="J64" s="288" t="s">
        <v>25</v>
      </c>
      <c r="K64" s="289"/>
      <c r="L64" s="290"/>
      <c r="M64" s="284" t="s">
        <v>23</v>
      </c>
      <c r="N64" s="287"/>
      <c r="O64" s="288" t="s">
        <v>5</v>
      </c>
      <c r="P64" s="290"/>
      <c r="Q64" s="299" t="s">
        <v>56</v>
      </c>
      <c r="R64" s="291">
        <f>SUM(S4,S15,S24,S30,S37,S53,S62)</f>
        <v>0</v>
      </c>
      <c r="S64" s="292"/>
    </row>
    <row r="65" spans="1:23" ht="14.25" customHeight="1" thickBot="1" x14ac:dyDescent="0.2">
      <c r="A65" s="283"/>
      <c r="B65" s="169" t="s">
        <v>7</v>
      </c>
      <c r="C65" s="269" t="s">
        <v>103</v>
      </c>
      <c r="D65" s="270"/>
      <c r="E65" s="271"/>
      <c r="F65" s="269" t="s">
        <v>9</v>
      </c>
      <c r="G65" s="270"/>
      <c r="H65" s="271"/>
      <c r="I65" s="170" t="s">
        <v>10</v>
      </c>
      <c r="J65" s="169" t="s">
        <v>34</v>
      </c>
      <c r="K65" s="269" t="s">
        <v>19</v>
      </c>
      <c r="L65" s="272"/>
      <c r="M65" s="169" t="s">
        <v>31</v>
      </c>
      <c r="N65" s="170" t="s">
        <v>29</v>
      </c>
      <c r="O65" s="171" t="s">
        <v>31</v>
      </c>
      <c r="P65" s="170" t="s">
        <v>54</v>
      </c>
      <c r="Q65" s="300"/>
      <c r="R65" s="293"/>
      <c r="S65" s="294"/>
    </row>
    <row r="66" spans="1:23" s="61" customFormat="1" ht="17.25" customHeight="1" x14ac:dyDescent="0.15">
      <c r="A66" s="179" t="s">
        <v>35</v>
      </c>
      <c r="B66" s="172"/>
      <c r="C66" s="273">
        <v>14</v>
      </c>
      <c r="D66" s="274"/>
      <c r="E66" s="275"/>
      <c r="F66" s="276">
        <v>4</v>
      </c>
      <c r="G66" s="274"/>
      <c r="H66" s="275"/>
      <c r="I66" s="163">
        <v>13</v>
      </c>
      <c r="J66" s="164">
        <v>3</v>
      </c>
      <c r="K66" s="276">
        <v>22</v>
      </c>
      <c r="L66" s="277"/>
      <c r="M66" s="164">
        <v>6</v>
      </c>
      <c r="N66" s="163">
        <v>11</v>
      </c>
      <c r="O66" s="164">
        <v>18</v>
      </c>
      <c r="P66" s="163">
        <v>6</v>
      </c>
      <c r="Q66" s="203">
        <v>3</v>
      </c>
      <c r="R66" s="293"/>
      <c r="S66" s="294"/>
      <c r="T66" s="15">
        <f>SUM(Q62,P66,O66,N66,M66,K66,J66,I66,F66,C66)</f>
        <v>100</v>
      </c>
      <c r="U66" s="15" t="s">
        <v>107</v>
      </c>
      <c r="W66" s="15"/>
    </row>
    <row r="67" spans="1:23" s="61" customFormat="1" ht="17.25" customHeight="1" thickBot="1" x14ac:dyDescent="0.2">
      <c r="A67" s="180" t="s">
        <v>6</v>
      </c>
      <c r="B67" s="176"/>
      <c r="C67" s="262">
        <f>SUM(R16,R17,R18,R19,R20,R21,R22,R23,R35,R36,R52)</f>
        <v>0</v>
      </c>
      <c r="D67" s="263"/>
      <c r="E67" s="264"/>
      <c r="F67" s="265">
        <f>SUM(R37,R38,R39,R40)</f>
        <v>0</v>
      </c>
      <c r="G67" s="263"/>
      <c r="H67" s="264"/>
      <c r="I67" s="177">
        <f>SUM(R41,R42,R43,R44,R45,R46,R47,R48,R49,R50,R51)</f>
        <v>0</v>
      </c>
      <c r="J67" s="178">
        <f>SUM(R15)</f>
        <v>0</v>
      </c>
      <c r="K67" s="265">
        <f>SUM(R24,R25,R26,R27,R28,R29,R30,R31,R32,R33,R34)</f>
        <v>0</v>
      </c>
      <c r="L67" s="266"/>
      <c r="M67" s="178">
        <f>SUM(R53,R58)</f>
        <v>0</v>
      </c>
      <c r="N67" s="177">
        <f>SUM(R54,R55,R56,R57,R59,R60,R61)</f>
        <v>0</v>
      </c>
      <c r="O67" s="178">
        <f>SUM(R4,R5,R6,R7,R8,R9,R10,R11,R12)</f>
        <v>0</v>
      </c>
      <c r="P67" s="177">
        <f>SUM(R13,R14)</f>
        <v>0</v>
      </c>
      <c r="Q67" s="178">
        <f>R62</f>
        <v>0</v>
      </c>
      <c r="R67" s="267" t="s">
        <v>113</v>
      </c>
      <c r="S67" s="268"/>
      <c r="T67" s="15">
        <f>SUM(Q67,P67,O67,N67,M67,K67,J67,I67,F67,C67)</f>
        <v>0</v>
      </c>
      <c r="U67" s="15" t="s">
        <v>114</v>
      </c>
      <c r="W67" s="15"/>
    </row>
    <row r="70" spans="1:23" ht="14.25" x14ac:dyDescent="0.15">
      <c r="Q70" s="122">
        <f>SUM(Q4:Q63)</f>
        <v>100</v>
      </c>
      <c r="R70" s="15">
        <f>SUM(R4:R63)</f>
        <v>0</v>
      </c>
      <c r="S70" s="18"/>
    </row>
    <row r="71" spans="1:23" ht="14.25" x14ac:dyDescent="0.15">
      <c r="Q71" s="15" t="s">
        <v>108</v>
      </c>
      <c r="R71" s="15"/>
      <c r="S71" s="18"/>
    </row>
  </sheetData>
  <mergeCells count="193"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K3:L3"/>
    <mergeCell ref="R3:S3"/>
    <mergeCell ref="A4:A14"/>
    <mergeCell ref="C4:E4"/>
    <mergeCell ref="F4:H4"/>
    <mergeCell ref="K4:L4"/>
    <mergeCell ref="S4:S13"/>
    <mergeCell ref="C5:E5"/>
    <mergeCell ref="F5:H5"/>
    <mergeCell ref="C8:E8"/>
    <mergeCell ref="F8:H8"/>
    <mergeCell ref="K8:L8"/>
    <mergeCell ref="C9:E9"/>
    <mergeCell ref="F9:H9"/>
    <mergeCell ref="K9:L9"/>
    <mergeCell ref="K5:L5"/>
    <mergeCell ref="C6:E6"/>
    <mergeCell ref="F6:H6"/>
    <mergeCell ref="K6:L6"/>
    <mergeCell ref="C7:E7"/>
    <mergeCell ref="F7:H7"/>
    <mergeCell ref="K7:L7"/>
    <mergeCell ref="C12:E12"/>
    <mergeCell ref="F12:H12"/>
    <mergeCell ref="K12:L12"/>
    <mergeCell ref="C13:E13"/>
    <mergeCell ref="F13:H13"/>
    <mergeCell ref="K13:L13"/>
    <mergeCell ref="C10:E10"/>
    <mergeCell ref="F10:H10"/>
    <mergeCell ref="K10:L10"/>
    <mergeCell ref="C11:E11"/>
    <mergeCell ref="F11:H11"/>
    <mergeCell ref="K11:L11"/>
    <mergeCell ref="C14:E14"/>
    <mergeCell ref="F14:H14"/>
    <mergeCell ref="K14:L14"/>
    <mergeCell ref="A15:A52"/>
    <mergeCell ref="C15:E15"/>
    <mergeCell ref="F15:H15"/>
    <mergeCell ref="K15:L15"/>
    <mergeCell ref="F20:H20"/>
    <mergeCell ref="K20:L20"/>
    <mergeCell ref="F21:H21"/>
    <mergeCell ref="S15:S22"/>
    <mergeCell ref="C16:C23"/>
    <mergeCell ref="F16:H16"/>
    <mergeCell ref="K16:L16"/>
    <mergeCell ref="F17:H17"/>
    <mergeCell ref="K17:L17"/>
    <mergeCell ref="F18:H18"/>
    <mergeCell ref="K18:L18"/>
    <mergeCell ref="F19:H19"/>
    <mergeCell ref="K19:L19"/>
    <mergeCell ref="K21:L21"/>
    <mergeCell ref="F22:H22"/>
    <mergeCell ref="K22:L22"/>
    <mergeCell ref="F23:H23"/>
    <mergeCell ref="K23:L23"/>
    <mergeCell ref="C24:E24"/>
    <mergeCell ref="F24:H24"/>
    <mergeCell ref="K24:K29"/>
    <mergeCell ref="C29:E29"/>
    <mergeCell ref="F29:H29"/>
    <mergeCell ref="S30:S35"/>
    <mergeCell ref="C31:E31"/>
    <mergeCell ref="F31:H31"/>
    <mergeCell ref="C32:E32"/>
    <mergeCell ref="F32:H32"/>
    <mergeCell ref="S24:S28"/>
    <mergeCell ref="C25:E25"/>
    <mergeCell ref="F25:H25"/>
    <mergeCell ref="C26:E26"/>
    <mergeCell ref="F26:H26"/>
    <mergeCell ref="C27:E27"/>
    <mergeCell ref="F27:H27"/>
    <mergeCell ref="C28:E28"/>
    <mergeCell ref="F28:H28"/>
    <mergeCell ref="C33:E33"/>
    <mergeCell ref="F33:H33"/>
    <mergeCell ref="C34:E34"/>
    <mergeCell ref="F34:H34"/>
    <mergeCell ref="F35:H35"/>
    <mergeCell ref="K35:L35"/>
    <mergeCell ref="C30:E30"/>
    <mergeCell ref="C43:E43"/>
    <mergeCell ref="F43:H43"/>
    <mergeCell ref="K43:L43"/>
    <mergeCell ref="C44:E44"/>
    <mergeCell ref="F44:H44"/>
    <mergeCell ref="K44:L44"/>
    <mergeCell ref="F30:H30"/>
    <mergeCell ref="K30:K34"/>
    <mergeCell ref="K40:L40"/>
    <mergeCell ref="C41:E41"/>
    <mergeCell ref="F41:H41"/>
    <mergeCell ref="K41:L41"/>
    <mergeCell ref="C42:E42"/>
    <mergeCell ref="F42:H42"/>
    <mergeCell ref="K42:L42"/>
    <mergeCell ref="F36:H36"/>
    <mergeCell ref="K36:L36"/>
    <mergeCell ref="C37:E37"/>
    <mergeCell ref="K37:L37"/>
    <mergeCell ref="C38:E38"/>
    <mergeCell ref="K38:L38"/>
    <mergeCell ref="C39:E39"/>
    <mergeCell ref="K39:L39"/>
    <mergeCell ref="C40:E40"/>
    <mergeCell ref="K47:L47"/>
    <mergeCell ref="C48:E48"/>
    <mergeCell ref="F48:H48"/>
    <mergeCell ref="K48:L48"/>
    <mergeCell ref="C45:E45"/>
    <mergeCell ref="F45:H45"/>
    <mergeCell ref="K45:L45"/>
    <mergeCell ref="C46:E46"/>
    <mergeCell ref="F46:H46"/>
    <mergeCell ref="K46:L46"/>
    <mergeCell ref="S53:S60"/>
    <mergeCell ref="F54:H54"/>
    <mergeCell ref="K54:L54"/>
    <mergeCell ref="F55:H55"/>
    <mergeCell ref="K55:L55"/>
    <mergeCell ref="F56:H56"/>
    <mergeCell ref="K56:L56"/>
    <mergeCell ref="C51:E51"/>
    <mergeCell ref="F51:H51"/>
    <mergeCell ref="K51:L51"/>
    <mergeCell ref="C52:E52"/>
    <mergeCell ref="F52:H52"/>
    <mergeCell ref="K52:L52"/>
    <mergeCell ref="S37:S51"/>
    <mergeCell ref="F60:H60"/>
    <mergeCell ref="K60:L60"/>
    <mergeCell ref="C49:E49"/>
    <mergeCell ref="F49:H49"/>
    <mergeCell ref="K49:L49"/>
    <mergeCell ref="C50:E50"/>
    <mergeCell ref="F50:H50"/>
    <mergeCell ref="K50:L50"/>
    <mergeCell ref="C47:E47"/>
    <mergeCell ref="F47:H47"/>
    <mergeCell ref="F61:H61"/>
    <mergeCell ref="K61:L61"/>
    <mergeCell ref="A62:A63"/>
    <mergeCell ref="F57:H57"/>
    <mergeCell ref="K57:L57"/>
    <mergeCell ref="F58:H58"/>
    <mergeCell ref="K58:L58"/>
    <mergeCell ref="F59:H59"/>
    <mergeCell ref="K59:L59"/>
    <mergeCell ref="A53:A61"/>
    <mergeCell ref="F53:H53"/>
    <mergeCell ref="K53:L53"/>
    <mergeCell ref="Q62:Q63"/>
    <mergeCell ref="R62:R63"/>
    <mergeCell ref="A64:A65"/>
    <mergeCell ref="B64:I64"/>
    <mergeCell ref="J64:L64"/>
    <mergeCell ref="M64:N64"/>
    <mergeCell ref="O64:P64"/>
    <mergeCell ref="R64:S66"/>
    <mergeCell ref="C62:E63"/>
    <mergeCell ref="F62:H63"/>
    <mergeCell ref="I62:I63"/>
    <mergeCell ref="J62:J63"/>
    <mergeCell ref="K62:L63"/>
    <mergeCell ref="M62:M63"/>
    <mergeCell ref="N62:N63"/>
    <mergeCell ref="O62:O63"/>
    <mergeCell ref="P62:P63"/>
    <mergeCell ref="Q64:Q65"/>
    <mergeCell ref="C67:E67"/>
    <mergeCell ref="F67:H67"/>
    <mergeCell ref="K67:L67"/>
    <mergeCell ref="R67:S67"/>
    <mergeCell ref="C65:E65"/>
    <mergeCell ref="F65:H65"/>
    <mergeCell ref="K65:L65"/>
    <mergeCell ref="C66:E66"/>
    <mergeCell ref="F66:H66"/>
    <mergeCell ref="K66:L66"/>
  </mergeCells>
  <phoneticPr fontId="1"/>
  <printOptions horizontalCentered="1" verticalCentered="1"/>
  <pageMargins left="0.39370078740157483" right="0" top="0" bottom="0" header="0.31496062992125984" footer="0.31496062992125984"/>
  <pageSetup paperSize="9" scale="81"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selection activeCell="M12" sqref="M12"/>
    </sheetView>
  </sheetViews>
  <sheetFormatPr defaultColWidth="9" defaultRowHeight="13.5" x14ac:dyDescent="0.15"/>
  <cols>
    <col min="1" max="12" width="8.75" style="2" customWidth="1"/>
    <col min="13" max="16384" width="9" style="2"/>
  </cols>
  <sheetData>
    <row r="1" spans="1:22" ht="27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18</v>
      </c>
      <c r="U1" s="3"/>
      <c r="V1" s="3"/>
    </row>
    <row r="2" spans="1:22" ht="27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2"/>
      <c r="N2" s="33"/>
      <c r="O2" s="34" t="s">
        <v>63</v>
      </c>
      <c r="P2" s="34" t="s">
        <v>64</v>
      </c>
      <c r="Q2" s="34" t="s">
        <v>65</v>
      </c>
      <c r="R2" s="34" t="s">
        <v>66</v>
      </c>
      <c r="S2" s="35" t="s">
        <v>67</v>
      </c>
      <c r="T2" s="36" t="s">
        <v>76</v>
      </c>
      <c r="U2" s="6" t="s">
        <v>36</v>
      </c>
      <c r="V2" s="4"/>
    </row>
    <row r="3" spans="1:22" ht="27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7" t="s">
        <v>57</v>
      </c>
      <c r="N3" s="38"/>
      <c r="O3" s="37">
        <v>1</v>
      </c>
      <c r="P3" s="37">
        <v>8</v>
      </c>
      <c r="Q3" s="37">
        <v>18</v>
      </c>
      <c r="R3" s="37">
        <v>3</v>
      </c>
      <c r="S3" s="37">
        <v>3</v>
      </c>
      <c r="T3" s="34"/>
      <c r="U3" s="6"/>
      <c r="V3" s="4"/>
    </row>
    <row r="4" spans="1:22" ht="27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7" t="s">
        <v>58</v>
      </c>
      <c r="N4" s="38"/>
      <c r="O4" s="37">
        <v>2</v>
      </c>
      <c r="P4" s="37">
        <v>7</v>
      </c>
      <c r="Q4" s="37">
        <v>18</v>
      </c>
      <c r="R4" s="37">
        <v>2</v>
      </c>
      <c r="S4" s="37">
        <v>3</v>
      </c>
      <c r="T4" s="34"/>
      <c r="U4" s="6"/>
      <c r="V4" s="4"/>
    </row>
    <row r="5" spans="1:22" ht="27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7" t="s">
        <v>72</v>
      </c>
      <c r="N5" s="39"/>
      <c r="O5" s="37">
        <v>1</v>
      </c>
      <c r="P5" s="37">
        <v>8</v>
      </c>
      <c r="Q5" s="37">
        <v>16</v>
      </c>
      <c r="R5" s="37">
        <v>5</v>
      </c>
      <c r="S5" s="37">
        <v>2</v>
      </c>
      <c r="T5" s="34"/>
      <c r="U5" s="6"/>
      <c r="V5" s="4"/>
    </row>
    <row r="6" spans="1:22" ht="27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7" t="s">
        <v>73</v>
      </c>
      <c r="N6" s="38"/>
      <c r="O6" s="37">
        <v>3</v>
      </c>
      <c r="P6" s="37">
        <v>8</v>
      </c>
      <c r="Q6" s="37">
        <v>21</v>
      </c>
      <c r="R6" s="37">
        <v>2</v>
      </c>
      <c r="S6" s="37">
        <v>0</v>
      </c>
      <c r="T6" s="34"/>
      <c r="U6" s="6"/>
      <c r="V6" s="4"/>
    </row>
    <row r="7" spans="1:22" ht="27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7" t="s">
        <v>74</v>
      </c>
      <c r="N7" s="38"/>
      <c r="O7" s="37">
        <v>3</v>
      </c>
      <c r="P7" s="37">
        <v>5</v>
      </c>
      <c r="Q7" s="37">
        <v>19</v>
      </c>
      <c r="R7" s="37">
        <v>4</v>
      </c>
      <c r="S7" s="37">
        <v>1</v>
      </c>
      <c r="T7" s="34"/>
      <c r="U7" s="6"/>
      <c r="V7" s="4"/>
    </row>
    <row r="8" spans="1:22" ht="27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37" t="s">
        <v>75</v>
      </c>
      <c r="N8" s="38"/>
      <c r="O8" s="37">
        <v>5</v>
      </c>
      <c r="P8" s="37">
        <v>3</v>
      </c>
      <c r="Q8" s="37">
        <v>20</v>
      </c>
      <c r="R8" s="37">
        <v>5</v>
      </c>
      <c r="S8" s="37">
        <v>0</v>
      </c>
      <c r="T8" s="34"/>
      <c r="U8" s="6"/>
      <c r="V8" s="4"/>
    </row>
    <row r="9" spans="1:22" ht="27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7" t="s">
        <v>83</v>
      </c>
      <c r="N9" s="40"/>
      <c r="O9" s="36"/>
      <c r="P9" s="36"/>
      <c r="Q9" s="36"/>
      <c r="R9" s="36"/>
      <c r="S9" s="36"/>
      <c r="T9" s="36"/>
      <c r="U9" s="4"/>
      <c r="V9" s="4"/>
    </row>
    <row r="10" spans="1:22" ht="27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37" t="s">
        <v>84</v>
      </c>
      <c r="N10" s="40"/>
      <c r="O10" s="36"/>
      <c r="P10" s="36"/>
      <c r="Q10" s="36"/>
      <c r="R10" s="36"/>
      <c r="S10" s="36"/>
      <c r="T10" s="36"/>
      <c r="U10" s="4"/>
      <c r="V10" s="4"/>
    </row>
    <row r="11" spans="1:22" ht="27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4"/>
      <c r="O11" s="4"/>
      <c r="P11" s="4"/>
      <c r="Q11" s="4"/>
      <c r="R11" s="4"/>
      <c r="S11" s="4"/>
      <c r="T11" s="4"/>
      <c r="U11" s="4"/>
      <c r="V11" s="4"/>
    </row>
    <row r="12" spans="1:22" ht="27" customHeight="1" x14ac:dyDescent="0.15">
      <c r="A12" s="1"/>
      <c r="B12" s="372"/>
      <c r="C12" s="373"/>
      <c r="D12" s="7" t="s">
        <v>68</v>
      </c>
      <c r="E12" s="8" t="s">
        <v>69</v>
      </c>
      <c r="F12" s="8" t="s">
        <v>70</v>
      </c>
      <c r="G12" s="8" t="s">
        <v>71</v>
      </c>
      <c r="H12" s="11" t="s">
        <v>67</v>
      </c>
      <c r="I12" s="378" t="s">
        <v>36</v>
      </c>
      <c r="J12" s="379"/>
      <c r="K12" s="1"/>
      <c r="L12" s="1"/>
    </row>
    <row r="13" spans="1:22" ht="27" customHeight="1" x14ac:dyDescent="0.15">
      <c r="A13" s="1"/>
      <c r="B13" s="372" t="s">
        <v>57</v>
      </c>
      <c r="C13" s="373"/>
      <c r="D13" s="9">
        <v>1</v>
      </c>
      <c r="E13" s="9">
        <v>8</v>
      </c>
      <c r="F13" s="9">
        <v>12</v>
      </c>
      <c r="G13" s="9">
        <v>3</v>
      </c>
      <c r="H13" s="9">
        <v>2</v>
      </c>
      <c r="I13" s="376"/>
      <c r="J13" s="377"/>
      <c r="K13" s="1"/>
      <c r="L13" s="1"/>
    </row>
    <row r="14" spans="1:22" ht="27" customHeight="1" x14ac:dyDescent="0.15">
      <c r="A14" s="1"/>
      <c r="B14" s="374" t="s">
        <v>58</v>
      </c>
      <c r="C14" s="375"/>
      <c r="D14" s="10">
        <v>2</v>
      </c>
      <c r="E14" s="10">
        <v>7</v>
      </c>
      <c r="F14" s="10">
        <v>18</v>
      </c>
      <c r="G14" s="10">
        <v>2</v>
      </c>
      <c r="H14" s="10">
        <v>3</v>
      </c>
      <c r="I14" s="370"/>
      <c r="J14" s="371"/>
      <c r="K14" s="1"/>
      <c r="L14" s="1"/>
    </row>
    <row r="15" spans="1:22" ht="27" customHeight="1" x14ac:dyDescent="0.15">
      <c r="A15" s="1"/>
      <c r="B15" s="374" t="s">
        <v>59</v>
      </c>
      <c r="C15" s="375"/>
      <c r="D15" s="9">
        <v>1</v>
      </c>
      <c r="E15" s="9">
        <v>8</v>
      </c>
      <c r="F15" s="9">
        <v>14</v>
      </c>
      <c r="G15" s="9">
        <v>5</v>
      </c>
      <c r="H15" s="9">
        <v>1</v>
      </c>
      <c r="I15" s="376"/>
      <c r="J15" s="377"/>
    </row>
    <row r="16" spans="1:22" ht="27" customHeight="1" x14ac:dyDescent="0.15">
      <c r="A16" s="1"/>
      <c r="B16" s="374" t="s">
        <v>60</v>
      </c>
      <c r="C16" s="375"/>
      <c r="D16" s="10">
        <v>2</v>
      </c>
      <c r="E16" s="10">
        <v>8</v>
      </c>
      <c r="F16" s="10">
        <v>21</v>
      </c>
      <c r="G16" s="10">
        <v>2</v>
      </c>
      <c r="H16" s="10">
        <v>0</v>
      </c>
      <c r="I16" s="370"/>
      <c r="J16" s="371"/>
    </row>
    <row r="17" spans="1:12" ht="27" customHeight="1" x14ac:dyDescent="0.15">
      <c r="B17" s="374" t="s">
        <v>61</v>
      </c>
      <c r="C17" s="375"/>
      <c r="D17" s="9">
        <v>2</v>
      </c>
      <c r="E17" s="9">
        <v>5</v>
      </c>
      <c r="F17" s="9">
        <v>18</v>
      </c>
      <c r="G17" s="9">
        <v>4</v>
      </c>
      <c r="H17" s="9">
        <v>0</v>
      </c>
      <c r="I17" s="376"/>
      <c r="J17" s="377"/>
    </row>
    <row r="18" spans="1:12" ht="27" customHeight="1" x14ac:dyDescent="0.15">
      <c r="A18" s="1"/>
      <c r="B18" s="374" t="s">
        <v>62</v>
      </c>
      <c r="C18" s="375"/>
      <c r="D18" s="10">
        <v>4</v>
      </c>
      <c r="E18" s="10">
        <v>3</v>
      </c>
      <c r="F18" s="10">
        <v>20</v>
      </c>
      <c r="G18" s="10">
        <v>5</v>
      </c>
      <c r="H18" s="10">
        <v>0</v>
      </c>
      <c r="I18" s="370"/>
      <c r="J18" s="371"/>
    </row>
    <row r="19" spans="1:12" ht="27" customHeight="1" x14ac:dyDescent="0.15">
      <c r="A19" s="1"/>
      <c r="B19" s="374" t="s">
        <v>37</v>
      </c>
      <c r="C19" s="375"/>
      <c r="D19" s="9">
        <f>SUM(D13:D18)</f>
        <v>12</v>
      </c>
      <c r="E19" s="9">
        <f>SUM(E13:E18)</f>
        <v>39</v>
      </c>
      <c r="F19" s="9">
        <f>SUM(F13:F18)</f>
        <v>103</v>
      </c>
      <c r="G19" s="9">
        <f>SUM(G13:G18)</f>
        <v>21</v>
      </c>
      <c r="H19" s="9">
        <f>SUM(H13:H18)</f>
        <v>6</v>
      </c>
      <c r="I19" s="370"/>
      <c r="J19" s="371"/>
    </row>
    <row r="20" spans="1:12" ht="27" customHeight="1" x14ac:dyDescent="0.15">
      <c r="A20" s="1"/>
    </row>
    <row r="21" spans="1:12" ht="27" customHeight="1" x14ac:dyDescent="0.15">
      <c r="A21" s="1"/>
    </row>
    <row r="22" spans="1:12" ht="27" customHeight="1" x14ac:dyDescent="0.15">
      <c r="A22" s="1"/>
      <c r="B22" s="1"/>
      <c r="C22" s="5"/>
      <c r="D22" s="5"/>
      <c r="E22" s="5"/>
      <c r="F22" s="5"/>
      <c r="G22" s="5"/>
      <c r="H22" s="5"/>
      <c r="I22" s="5"/>
      <c r="J22" s="5"/>
    </row>
    <row r="23" spans="1:12" ht="27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1:12" ht="27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27" customHeight="1" x14ac:dyDescent="0.15">
      <c r="A25" s="1"/>
      <c r="K25" s="1"/>
      <c r="L25" s="1"/>
    </row>
    <row r="26" spans="1:12" ht="27" customHeight="1" x14ac:dyDescent="0.15"/>
    <row r="27" spans="1:12" ht="27" customHeight="1" x14ac:dyDescent="0.15"/>
    <row r="28" spans="1:12" ht="27" customHeight="1" x14ac:dyDescent="0.15"/>
    <row r="29" spans="1:12" ht="27" customHeight="1" x14ac:dyDescent="0.15"/>
    <row r="30" spans="1:12" ht="27" customHeight="1" x14ac:dyDescent="0.15"/>
    <row r="31" spans="1:12" ht="27" customHeight="1" x14ac:dyDescent="0.15"/>
    <row r="32" spans="1:12" ht="27" customHeight="1" x14ac:dyDescent="0.15"/>
    <row r="33" ht="27" customHeight="1" x14ac:dyDescent="0.15"/>
    <row r="34" ht="27" customHeight="1" x14ac:dyDescent="0.15"/>
    <row r="35" ht="27" customHeight="1" x14ac:dyDescent="0.15"/>
    <row r="36" ht="27" customHeight="1" x14ac:dyDescent="0.15"/>
    <row r="37" ht="27" customHeight="1" x14ac:dyDescent="0.15"/>
    <row r="38" ht="27" customHeight="1" x14ac:dyDescent="0.15"/>
    <row r="39" ht="27" customHeight="1" x14ac:dyDescent="0.15"/>
    <row r="40" ht="27" customHeight="1" x14ac:dyDescent="0.15"/>
    <row r="41" ht="27" customHeight="1" x14ac:dyDescent="0.15"/>
    <row r="42" ht="27" customHeight="1" x14ac:dyDescent="0.15"/>
    <row r="43" ht="27" customHeight="1" x14ac:dyDescent="0.15"/>
    <row r="44" ht="27" customHeight="1" x14ac:dyDescent="0.15"/>
  </sheetData>
  <mergeCells count="16">
    <mergeCell ref="B12:C12"/>
    <mergeCell ref="I12:J12"/>
    <mergeCell ref="I13:J13"/>
    <mergeCell ref="I14:J14"/>
    <mergeCell ref="I16:J16"/>
    <mergeCell ref="I19:J19"/>
    <mergeCell ref="B13:C13"/>
    <mergeCell ref="B14:C14"/>
    <mergeCell ref="B15:C15"/>
    <mergeCell ref="I17:J17"/>
    <mergeCell ref="I18:J18"/>
    <mergeCell ref="I15:J15"/>
    <mergeCell ref="B16:C16"/>
    <mergeCell ref="B17:C17"/>
    <mergeCell ref="B18:C18"/>
    <mergeCell ref="B19:C19"/>
  </mergeCells>
  <phoneticPr fontId="1"/>
  <printOptions horizontalCentered="1"/>
  <pageMargins left="0.39370078740157483" right="0.39370078740157483" top="0.39370078740157483" bottom="0.39370078740157483" header="0.31496062992125984" footer="0.1968503937007874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問題用紙</vt:lpstr>
      <vt:lpstr>解答シート</vt:lpstr>
      <vt:lpstr>解答</vt:lpstr>
      <vt:lpstr>採点表</vt:lpstr>
      <vt:lpstr>解答（作成元）</vt:lpstr>
      <vt:lpstr>解答!_GoBack</vt:lpstr>
      <vt:lpstr>'解答（作成元）'!_GoBack</vt:lpstr>
      <vt:lpstr>解答シート!_GoBack</vt:lpstr>
      <vt:lpstr>解答!Print_Area</vt:lpstr>
      <vt:lpstr>'解答（作成元）'!Print_Area</vt:lpstr>
      <vt:lpstr>解答シート!Print_Area</vt:lpstr>
      <vt:lpstr>採点表!Print_Area</vt:lpstr>
      <vt:lpstr>問題用紙!Print_Area</vt:lpstr>
      <vt:lpstr>採点表!Print_Titles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2020-04-04T07:37:22Z</cp:lastPrinted>
  <dcterms:created xsi:type="dcterms:W3CDTF">2016-01-22T09:19:36Z</dcterms:created>
  <dcterms:modified xsi:type="dcterms:W3CDTF">2023-04-21T08:48:31Z</dcterms:modified>
</cp:coreProperties>
</file>