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_技能検定（香川→鶴井）\01_技能検定テキスト〔新版・改訂版〕送付\R5\02_HP掲載用\04_情報\02_文書作成\問題データ\"/>
    </mc:Choice>
  </mc:AlternateContent>
  <bookViews>
    <workbookView xWindow="0" yWindow="0" windowWidth="10215" windowHeight="7695" activeTab="3"/>
  </bookViews>
  <sheets>
    <sheet name="問題用紙" sheetId="11" r:id="rId1"/>
    <sheet name="解答シート" sheetId="16" r:id="rId2"/>
    <sheet name="解答" sheetId="14" r:id="rId3"/>
    <sheet name="採点表" sheetId="13" r:id="rId4"/>
  </sheets>
  <definedNames>
    <definedName name="_xlnm.Print_Area" localSheetId="2">解答!$A$1:$W$37</definedName>
    <definedName name="_xlnm.Print_Area" localSheetId="1">解答シート!$A$1:$L$37</definedName>
    <definedName name="_xlnm.Print_Area" localSheetId="3">採点表!$A$1:$S$76</definedName>
    <definedName name="_xlnm.Print_Area" localSheetId="0">問題用紙!$A$1:$I$96</definedName>
  </definedNames>
  <calcPr calcId="162913"/>
</workbook>
</file>

<file path=xl/calcChain.xml><?xml version="1.0" encoding="utf-8"?>
<calcChain xmlns="http://schemas.openxmlformats.org/spreadsheetml/2006/main">
  <c r="Q74" i="13" l="1"/>
  <c r="P74" i="13"/>
  <c r="O74" i="13"/>
  <c r="N73" i="13"/>
  <c r="N74" i="13"/>
  <c r="M74" i="13"/>
  <c r="M73" i="13"/>
  <c r="K74" i="13"/>
  <c r="K73" i="13"/>
  <c r="J74" i="13"/>
  <c r="J73" i="13"/>
  <c r="I74" i="13"/>
  <c r="I73" i="13"/>
  <c r="F74" i="13"/>
  <c r="F73" i="13"/>
  <c r="C74" i="13"/>
  <c r="S69" i="13"/>
  <c r="S68" i="13"/>
  <c r="S67" i="13"/>
  <c r="S66" i="13"/>
  <c r="S56" i="13"/>
  <c r="S55" i="13"/>
  <c r="S50" i="13"/>
  <c r="S49" i="13"/>
  <c r="S34" i="13"/>
  <c r="S33" i="13"/>
  <c r="S27" i="13"/>
  <c r="S26" i="13"/>
  <c r="S16" i="13"/>
  <c r="S15" i="13" l="1"/>
  <c r="R74" i="13"/>
  <c r="J17" i="14" l="1"/>
  <c r="I17" i="14"/>
  <c r="I18" i="14"/>
  <c r="J18" i="14"/>
  <c r="I19" i="14"/>
  <c r="J19" i="14"/>
  <c r="I20" i="14"/>
  <c r="J20" i="14"/>
  <c r="I21" i="14"/>
  <c r="J21" i="14"/>
  <c r="I22" i="14"/>
  <c r="J22" i="14"/>
  <c r="D23" i="14"/>
  <c r="E23" i="14"/>
  <c r="F23" i="14"/>
  <c r="G23" i="14"/>
  <c r="H23" i="14"/>
  <c r="D24" i="14"/>
  <c r="E24" i="14"/>
  <c r="F24" i="14"/>
  <c r="G24" i="14"/>
  <c r="H24" i="14"/>
  <c r="R77" i="13" l="1"/>
  <c r="Q77" i="13"/>
  <c r="T73" i="13"/>
  <c r="S70" i="13"/>
  <c r="S4" i="13"/>
  <c r="R71" i="13" l="1"/>
  <c r="T70" i="13"/>
  <c r="T74" i="13"/>
</calcChain>
</file>

<file path=xl/sharedStrings.xml><?xml version="1.0" encoding="utf-8"?>
<sst xmlns="http://schemas.openxmlformats.org/spreadsheetml/2006/main" count="322" uniqueCount="230">
  <si>
    <t>〈処理条件〉</t>
    <rPh sb="1" eb="3">
      <t>ショリ</t>
    </rPh>
    <rPh sb="3" eb="5">
      <t>ジョウケン</t>
    </rPh>
    <phoneticPr fontId="1"/>
  </si>
  <si>
    <t>画像</t>
    <rPh sb="0" eb="2">
      <t>ガゾウ</t>
    </rPh>
    <phoneticPr fontId="1"/>
  </si>
  <si>
    <t>罫線</t>
    <rPh sb="0" eb="2">
      <t>ケイセン</t>
    </rPh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</si>
  <si>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</si>
  <si>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表</t>
    <rPh sb="0" eb="1">
      <t>ヒョウ</t>
    </rPh>
    <phoneticPr fontId="1"/>
  </si>
  <si>
    <t>表《401》</t>
    <rPh sb="0" eb="1">
      <t>ヒョウ</t>
    </rPh>
    <phoneticPr fontId="1"/>
  </si>
  <si>
    <t>セルの色</t>
    <rPh sb="3" eb="4">
      <t>イロ</t>
    </rPh>
    <phoneticPr fontId="1"/>
  </si>
  <si>
    <t>外枠</t>
    <rPh sb="0" eb="2">
      <t>ソトワク</t>
    </rPh>
    <phoneticPr fontId="1"/>
  </si>
  <si>
    <t>範囲</t>
    <rPh sb="0" eb="2">
      <t>ハンイ</t>
    </rPh>
    <phoneticPr fontId="1"/>
  </si>
  <si>
    <t>種類</t>
    <rPh sb="0" eb="2">
      <t>シュルイ</t>
    </rPh>
    <phoneticPr fontId="1"/>
  </si>
  <si>
    <t>表示範囲</t>
    <rPh sb="0" eb="2">
      <t>ヒョウジ</t>
    </rPh>
    <rPh sb="2" eb="4">
      <t>ハンイ</t>
    </rPh>
    <phoneticPr fontId="1"/>
  </si>
  <si>
    <t>項目</t>
    <rPh sb="0" eb="2">
      <t>コウモク</t>
    </rPh>
    <phoneticPr fontId="1"/>
  </si>
  <si>
    <t>④</t>
    <phoneticPr fontId="1" type="Hiragana" alignment="distributed"/>
  </si>
  <si>
    <t>画像</t>
    <rPh sb="0" eb="2">
      <t>がぞう</t>
    </rPh>
    <phoneticPr fontId="1" type="Hiragana" alignment="distributed"/>
  </si>
  <si>
    <t>①</t>
    <phoneticPr fontId="1"/>
  </si>
  <si>
    <t>③</t>
    <phoneticPr fontId="1"/>
  </si>
  <si>
    <t>グラフ</t>
    <phoneticPr fontId="1"/>
  </si>
  <si>
    <t>データ</t>
    <phoneticPr fontId="1"/>
  </si>
  <si>
    <t>グラフスタイル</t>
    <phoneticPr fontId="1"/>
  </si>
  <si>
    <t>グラフレイアウト</t>
    <phoneticPr fontId="1"/>
  </si>
  <si>
    <t>枠線のスタイル</t>
    <rPh sb="0" eb="2">
      <t>ワクセン</t>
    </rPh>
    <phoneticPr fontId="1"/>
  </si>
  <si>
    <t>枠線の色</t>
    <rPh sb="0" eb="2">
      <t>ワクセン</t>
    </rPh>
    <rPh sb="3" eb="4">
      <t>イロ</t>
    </rPh>
    <phoneticPr fontId="1"/>
  </si>
  <si>
    <t>枠線の太さ</t>
    <rPh sb="0" eb="2">
      <t>ワクセン</t>
    </rPh>
    <rPh sb="3" eb="4">
      <t>フト</t>
    </rPh>
    <phoneticPr fontId="1"/>
  </si>
  <si>
    <t>＜出力例＞</t>
    <phoneticPr fontId="1"/>
  </si>
  <si>
    <t>グラフ
エリアの
書式設定</t>
    <rPh sb="9" eb="11">
      <t>ショシキ</t>
    </rPh>
    <rPh sb="11" eb="13">
      <t>セッテイ</t>
    </rPh>
    <phoneticPr fontId="1"/>
  </si>
  <si>
    <t>関数　　AVERAGE</t>
    <rPh sb="0" eb="2">
      <t>カンスウ</t>
    </rPh>
    <phoneticPr fontId="1"/>
  </si>
  <si>
    <t>②</t>
  </si>
  <si>
    <t>②</t>
    <phoneticPr fontId="1"/>
  </si>
  <si>
    <t>表</t>
    <rPh sb="0" eb="1">
      <t>ヒョウ</t>
    </rPh>
    <phoneticPr fontId="1"/>
  </si>
  <si>
    <t>二重線</t>
    <rPh sb="0" eb="3">
      <t>ニジュウセン</t>
    </rPh>
    <phoneticPr fontId="1"/>
  </si>
  <si>
    <t>デザイン画像《101》</t>
    <rPh sb="4" eb="6">
      <t>ガゾウ</t>
    </rPh>
    <phoneticPr fontId="1"/>
  </si>
  <si>
    <t>文字画像《201》</t>
    <phoneticPr fontId="1"/>
  </si>
  <si>
    <t>文字画像《202》</t>
    <phoneticPr fontId="1"/>
  </si>
  <si>
    <t>イラスト画像《301》</t>
    <phoneticPr fontId="1"/>
  </si>
  <si>
    <t>イラスト画像《303》</t>
    <phoneticPr fontId="1"/>
  </si>
  <si>
    <t>細実線</t>
    <rPh sb="0" eb="1">
      <t>ホソ</t>
    </rPh>
    <rPh sb="1" eb="3">
      <t>ジッセン</t>
    </rPh>
    <phoneticPr fontId="1"/>
  </si>
  <si>
    <t>格子</t>
    <rPh sb="0" eb="2">
      <t>コウシ</t>
    </rPh>
    <phoneticPr fontId="1"/>
  </si>
  <si>
    <t>太実線</t>
    <rPh sb="0" eb="1">
      <t>フトシ</t>
    </rPh>
    <rPh sb="1" eb="3">
      <t>ジッセン</t>
    </rPh>
    <phoneticPr fontId="1"/>
  </si>
  <si>
    <t>左線</t>
    <rPh sb="0" eb="1">
      <t>ヒダリ</t>
    </rPh>
    <rPh sb="1" eb="2">
      <t>セン</t>
    </rPh>
    <phoneticPr fontId="1"/>
  </si>
  <si>
    <t>赤､ｱｸｾﾝﾄ2､白+基本色60%</t>
    <phoneticPr fontId="1" type="Hiragana" alignment="distributed"/>
  </si>
  <si>
    <t>凡例の
書式設定</t>
    <rPh sb="0" eb="2">
      <t>ハンレイ</t>
    </rPh>
    <rPh sb="4" eb="6">
      <t>ショシキ</t>
    </rPh>
    <rPh sb="6" eb="8">
      <t>セッテイ</t>
    </rPh>
    <phoneticPr fontId="1"/>
  </si>
  <si>
    <t>実線（単色）</t>
    <rPh sb="0" eb="2">
      <t>ジッセン</t>
    </rPh>
    <rPh sb="3" eb="5">
      <t>タンショク</t>
    </rPh>
    <phoneticPr fontId="1"/>
  </si>
  <si>
    <t>イラスト画像《302》</t>
    <rPh sb="4" eb="6">
      <t>ガゾウ</t>
    </rPh>
    <phoneticPr fontId="1"/>
  </si>
  <si>
    <t>イラスト画像《304》</t>
    <phoneticPr fontId="1"/>
  </si>
  <si>
    <t>文字</t>
    <rPh sb="0" eb="2">
      <t>モジ</t>
    </rPh>
    <phoneticPr fontId="1"/>
  </si>
  <si>
    <t>中央揃え</t>
    <rPh sb="0" eb="3">
      <t>チュウオウゾロ</t>
    </rPh>
    <phoneticPr fontId="1"/>
  </si>
  <si>
    <t>〈問題〉</t>
    <rPh sb="1" eb="3">
      <t>モンダイ</t>
    </rPh>
    <phoneticPr fontId="1"/>
  </si>
  <si>
    <t>セル結合</t>
    <phoneticPr fontId="1"/>
  </si>
  <si>
    <t>斜線（右下がり）</t>
    <rPh sb="0" eb="2">
      <t>シャセン</t>
    </rPh>
    <rPh sb="3" eb="4">
      <t>ミギ</t>
    </rPh>
    <rPh sb="4" eb="5">
      <t>サ</t>
    </rPh>
    <phoneticPr fontId="1"/>
  </si>
  <si>
    <t>＜出力例＞を参照し、＜処理条件＞に従って文書を作成し、印刷しなさい。</t>
    <rPh sb="1" eb="4">
      <t>しゅつりょくれ</t>
    </rPh>
    <rPh sb="4" eb="5">
      <t>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2">
      <t>ぶんしょ</t>
    </rPh>
    <rPh sb="23" eb="25">
      <t>さくせい</t>
    </rPh>
    <rPh sb="27" eb="29">
      <t>いんさつ</t>
    </rPh>
    <phoneticPr fontId="1" type="Hiragana" alignment="distributed"/>
  </si>
  <si>
    <t>氏名</t>
    <rPh sb="0" eb="2">
      <t>シメイ</t>
    </rPh>
    <phoneticPr fontId="1"/>
  </si>
  <si>
    <t>条件</t>
    <rPh sb="0" eb="2">
      <t>ジョウケン</t>
    </rPh>
    <phoneticPr fontId="1"/>
  </si>
  <si>
    <t>セル書式変更</t>
    <rPh sb="2" eb="4">
      <t>ショシキ</t>
    </rPh>
    <rPh sb="4" eb="6">
      <t>ヘンコウ</t>
    </rPh>
    <phoneticPr fontId="1"/>
  </si>
  <si>
    <t>シート・セル</t>
    <phoneticPr fontId="1"/>
  </si>
  <si>
    <t>得点</t>
    <rPh sb="0" eb="2">
      <t>トクテン</t>
    </rPh>
    <phoneticPr fontId="1"/>
  </si>
  <si>
    <t>表示形式</t>
    <rPh sb="0" eb="2">
      <t>ヒョウジ</t>
    </rPh>
    <rPh sb="2" eb="4">
      <t>ケイシキ</t>
    </rPh>
    <phoneticPr fontId="1"/>
  </si>
  <si>
    <t>配置・桁数</t>
    <rPh sb="0" eb="2">
      <t>ハイチ</t>
    </rPh>
    <rPh sb="3" eb="4">
      <t>ケタ</t>
    </rPh>
    <rPh sb="4" eb="5">
      <t>スウ</t>
    </rPh>
    <phoneticPr fontId="1"/>
  </si>
  <si>
    <t>塗りつぶし</t>
    <rPh sb="0" eb="1">
      <t>ヌ</t>
    </rPh>
    <phoneticPr fontId="1"/>
  </si>
  <si>
    <t>貼付</t>
    <rPh sb="0" eb="1">
      <t>ハ</t>
    </rPh>
    <rPh sb="1" eb="2">
      <t>ツ</t>
    </rPh>
    <phoneticPr fontId="1"/>
  </si>
  <si>
    <t>関数</t>
    <rPh sb="0" eb="2">
      <t>カンスウ</t>
    </rPh>
    <phoneticPr fontId="1"/>
  </si>
  <si>
    <t>挿入・貼付</t>
    <rPh sb="0" eb="2">
      <t>ソウニュウ</t>
    </rPh>
    <rPh sb="3" eb="4">
      <t>ハ</t>
    </rPh>
    <rPh sb="4" eb="5">
      <t>ツ</t>
    </rPh>
    <phoneticPr fontId="1"/>
  </si>
  <si>
    <t>書式</t>
    <rPh sb="0" eb="2">
      <t>ショシキ</t>
    </rPh>
    <phoneticPr fontId="1"/>
  </si>
  <si>
    <t>サイズの変更</t>
    <rPh sb="4" eb="6">
      <t>ヘンコウ</t>
    </rPh>
    <phoneticPr fontId="1"/>
  </si>
  <si>
    <t>配点</t>
    <rPh sb="0" eb="2">
      <t>ハイテン</t>
    </rPh>
    <phoneticPr fontId="1"/>
  </si>
  <si>
    <t>デ101</t>
    <phoneticPr fontId="1"/>
  </si>
  <si>
    <t>字201</t>
    <rPh sb="0" eb="1">
      <t>ジ</t>
    </rPh>
    <phoneticPr fontId="1"/>
  </si>
  <si>
    <t>字202</t>
    <rPh sb="0" eb="1">
      <t>ジ</t>
    </rPh>
    <phoneticPr fontId="1"/>
  </si>
  <si>
    <t>イ301</t>
    <phoneticPr fontId="1"/>
  </si>
  <si>
    <t>イ302</t>
    <phoneticPr fontId="1"/>
  </si>
  <si>
    <t>イ303</t>
    <phoneticPr fontId="1"/>
  </si>
  <si>
    <t>イ304</t>
    <phoneticPr fontId="1"/>
  </si>
  <si>
    <t>字203</t>
    <rPh sb="0" eb="1">
      <t>ジ</t>
    </rPh>
    <phoneticPr fontId="1"/>
  </si>
  <si>
    <t>SUM</t>
    <phoneticPr fontId="1"/>
  </si>
  <si>
    <t>太実線外枠</t>
    <rPh sb="0" eb="1">
      <t>フト</t>
    </rPh>
    <rPh sb="1" eb="3">
      <t>ジッセン</t>
    </rPh>
    <rPh sb="3" eb="4">
      <t>ソト</t>
    </rPh>
    <rPh sb="4" eb="5">
      <t>ワク</t>
    </rPh>
    <phoneticPr fontId="1"/>
  </si>
  <si>
    <t>斜線</t>
    <rPh sb="0" eb="2">
      <t>シャセン</t>
    </rPh>
    <phoneticPr fontId="1"/>
  </si>
  <si>
    <t>範囲指定</t>
    <rPh sb="0" eb="2">
      <t>ハンイ</t>
    </rPh>
    <rPh sb="2" eb="4">
      <t>シテイ</t>
    </rPh>
    <phoneticPr fontId="1"/>
  </si>
  <si>
    <t>3pt</t>
    <phoneticPr fontId="1"/>
  </si>
  <si>
    <t>④</t>
    <phoneticPr fontId="1"/>
  </si>
  <si>
    <t>総合</t>
    <rPh sb="0" eb="2">
      <t>ソウゴウ</t>
    </rPh>
    <phoneticPr fontId="1"/>
  </si>
  <si>
    <t>←小計合計</t>
    <rPh sb="1" eb="3">
      <t>ショウケイ</t>
    </rPh>
    <rPh sb="3" eb="5">
      <t>ゴウケイ</t>
    </rPh>
    <phoneticPr fontId="1"/>
  </si>
  <si>
    <t>←配点合計（横の合計）</t>
    <rPh sb="1" eb="3">
      <t>ハイテン</t>
    </rPh>
    <rPh sb="3" eb="5">
      <t>ゴウケイ</t>
    </rPh>
    <rPh sb="6" eb="7">
      <t>ヨコ</t>
    </rPh>
    <rPh sb="8" eb="10">
      <t>ゴウケイ</t>
    </rPh>
    <phoneticPr fontId="1"/>
  </si>
  <si>
    <t>←得点合計（横の合計）</t>
    <rPh sb="1" eb="2">
      <t>トク</t>
    </rPh>
    <rPh sb="2" eb="3">
      <t>テン</t>
    </rPh>
    <rPh sb="3" eb="5">
      <t>ゴウケイ</t>
    </rPh>
    <rPh sb="6" eb="7">
      <t>ヨコ</t>
    </rPh>
    <rPh sb="8" eb="10">
      <t>ゴウケイ</t>
    </rPh>
    <phoneticPr fontId="1"/>
  </si>
  <si>
    <t>　↑　配点合計（縦の合計）</t>
    <rPh sb="3" eb="5">
      <t>ハイテン</t>
    </rPh>
    <rPh sb="5" eb="7">
      <t>ゴウケイ</t>
    </rPh>
    <rPh sb="8" eb="9">
      <t>タテ</t>
    </rPh>
    <rPh sb="10" eb="12">
      <t>ゴウケイ</t>
    </rPh>
    <phoneticPr fontId="1"/>
  </si>
  <si>
    <t>表《４０１》</t>
    <rPh sb="0" eb="1">
      <t>ヒョウ</t>
    </rPh>
    <phoneticPr fontId="1"/>
  </si>
  <si>
    <t>合計</t>
    <rPh sb="0" eb="2">
      <t>ゴウケイ</t>
    </rPh>
    <phoneticPr fontId="1"/>
  </si>
  <si>
    <t>A1：L7</t>
    <phoneticPr fontId="1"/>
  </si>
  <si>
    <t>右揃え</t>
    <rPh sb="0" eb="2">
      <t>ミギゾロ</t>
    </rPh>
    <phoneticPr fontId="1"/>
  </si>
  <si>
    <t>ｵﾘｰﾌﾞ､ｱｸｾﾝﾄ3､白+基本色60%</t>
    <phoneticPr fontId="1"/>
  </si>
  <si>
    <t>スタイル：5</t>
    <phoneticPr fontId="1"/>
  </si>
  <si>
    <t>太実線左線</t>
    <rPh sb="0" eb="1">
      <t>フト</t>
    </rPh>
    <rPh sb="1" eb="3">
      <t>ジッセン</t>
    </rPh>
    <rPh sb="3" eb="4">
      <t>ヒダリ</t>
    </rPh>
    <rPh sb="4" eb="5">
      <t>セン</t>
    </rPh>
    <phoneticPr fontId="1"/>
  </si>
  <si>
    <t>ｽﾀｲﾙ5</t>
    <phoneticPr fontId="1"/>
  </si>
  <si>
    <t>アメリカ</t>
    <phoneticPr fontId="1"/>
  </si>
  <si>
    <t>イギリス</t>
    <phoneticPr fontId="1"/>
  </si>
  <si>
    <t>中国</t>
    <rPh sb="0" eb="2">
      <t>チュウゴク</t>
    </rPh>
    <phoneticPr fontId="1"/>
  </si>
  <si>
    <t>ロシア</t>
    <phoneticPr fontId="1"/>
  </si>
  <si>
    <t>ドイツ</t>
    <phoneticPr fontId="1"/>
  </si>
  <si>
    <t>日本</t>
    <rPh sb="0" eb="2">
      <t>ニホン</t>
    </rPh>
    <phoneticPr fontId="1"/>
  </si>
  <si>
    <t>平均</t>
    <rPh sb="0" eb="2">
      <t>ヘイキン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</si>
  <si>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</si>
  <si>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</si>
  <si>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2000年</t>
    <rPh sb="4" eb="5">
      <t>ネン</t>
    </rPh>
    <phoneticPr fontId="1"/>
  </si>
  <si>
    <t>2004年</t>
    <rPh sb="4" eb="5">
      <t>ネン</t>
    </rPh>
    <phoneticPr fontId="1"/>
  </si>
  <si>
    <t>2008年</t>
    <rPh sb="4" eb="5">
      <t>ネン</t>
    </rPh>
    <phoneticPr fontId="1"/>
  </si>
  <si>
    <t>2012年</t>
    <rPh sb="4" eb="5">
      <t>ネン</t>
    </rPh>
    <phoneticPr fontId="1"/>
  </si>
  <si>
    <t>2016年</t>
    <rPh sb="4" eb="5">
      <t>ネン</t>
    </rPh>
    <phoneticPr fontId="1"/>
  </si>
  <si>
    <t>A3：C7</t>
    <phoneticPr fontId="1"/>
  </si>
  <si>
    <t>文字画像《203》</t>
    <rPh sb="0" eb="2">
      <t>モジ</t>
    </rPh>
    <phoneticPr fontId="1"/>
  </si>
  <si>
    <t>図形の
書式設定</t>
    <rPh sb="0" eb="2">
      <t>ズケイ</t>
    </rPh>
    <rPh sb="4" eb="6">
      <t>ショシキ</t>
    </rPh>
    <rPh sb="6" eb="8">
      <t>セッテイ</t>
    </rPh>
    <phoneticPr fontId="1"/>
  </si>
  <si>
    <t>線のスタイル</t>
    <rPh sb="0" eb="1">
      <t>セン</t>
    </rPh>
    <phoneticPr fontId="1"/>
  </si>
  <si>
    <t>線の色</t>
    <rPh sb="0" eb="1">
      <t>セン</t>
    </rPh>
    <rPh sb="2" eb="3">
      <t>イロ</t>
    </rPh>
    <phoneticPr fontId="1"/>
  </si>
  <si>
    <t>太さ</t>
    <rPh sb="0" eb="1">
      <t>フト</t>
    </rPh>
    <phoneticPr fontId="1"/>
  </si>
  <si>
    <t>青</t>
    <rPh sb="0" eb="1">
      <t>アオ</t>
    </rPh>
    <phoneticPr fontId="1"/>
  </si>
  <si>
    <t>3 pt</t>
    <phoneticPr fontId="1"/>
  </si>
  <si>
    <t>文字画像《204》</t>
    <rPh sb="0" eb="2">
      <t>モジ</t>
    </rPh>
    <phoneticPr fontId="1"/>
  </si>
  <si>
    <t>B12：J15</t>
    <phoneticPr fontId="1"/>
  </si>
  <si>
    <t>C16：J24</t>
    <phoneticPr fontId="1"/>
  </si>
  <si>
    <t>16行</t>
    <phoneticPr fontId="1"/>
  </si>
  <si>
    <t>B16：C16</t>
    <phoneticPr fontId="1"/>
  </si>
  <si>
    <t>17～24行</t>
    <rPh sb="5" eb="6">
      <t>ギョウ</t>
    </rPh>
    <phoneticPr fontId="1"/>
  </si>
  <si>
    <t>B17：C17～B24：C24</t>
    <phoneticPr fontId="1"/>
  </si>
  <si>
    <t>23～24行</t>
    <phoneticPr fontId="1"/>
  </si>
  <si>
    <t>I23：J24</t>
    <phoneticPr fontId="1"/>
  </si>
  <si>
    <t>D17：H17</t>
    <phoneticPr fontId="1" type="Hiragana" alignment="distributed"/>
  </si>
  <si>
    <t>D18：H18～D22：H22</t>
    <phoneticPr fontId="1" type="Hiragana" alignment="distributed"/>
  </si>
  <si>
    <t>関数　　SUM</t>
    <rPh sb="0" eb="2">
      <t>カンスウ</t>
    </rPh>
    <phoneticPr fontId="1"/>
  </si>
  <si>
    <t>I17</t>
    <phoneticPr fontId="1"/>
  </si>
  <si>
    <t>I18</t>
    <phoneticPr fontId="1"/>
  </si>
  <si>
    <t>I18～I22</t>
    <phoneticPr fontId="1"/>
  </si>
  <si>
    <t>J17</t>
    <phoneticPr fontId="1"/>
  </si>
  <si>
    <t>J18～J22</t>
    <phoneticPr fontId="1"/>
  </si>
  <si>
    <t>F23</t>
    <phoneticPr fontId="1"/>
  </si>
  <si>
    <t>関数　　MAX</t>
    <rPh sb="0" eb="2">
      <t>カンスウ</t>
    </rPh>
    <phoneticPr fontId="1"/>
  </si>
  <si>
    <t>F17：F22</t>
    <phoneticPr fontId="1" type="Hiragana" alignment="distributed"/>
  </si>
  <si>
    <t>関数　　MIN</t>
    <rPh sb="0" eb="2">
      <t>カンスウ</t>
    </rPh>
    <phoneticPr fontId="1"/>
  </si>
  <si>
    <t>E17：E22</t>
    <phoneticPr fontId="1" type="Hiragana" alignment="distributed"/>
  </si>
  <si>
    <t>I17：J22</t>
    <phoneticPr fontId="1"/>
  </si>
  <si>
    <t>B16：J24</t>
    <phoneticPr fontId="1"/>
  </si>
  <si>
    <t>I23</t>
    <phoneticPr fontId="1"/>
  </si>
  <si>
    <t>B17：J17</t>
    <phoneticPr fontId="1"/>
  </si>
  <si>
    <t>紫､ｱｸｾﾝﾄ4､白+基本色60%</t>
    <rPh sb="0" eb="1">
      <t>ムラサキ</t>
    </rPh>
    <phoneticPr fontId="1"/>
  </si>
  <si>
    <t>B18：J18</t>
    <phoneticPr fontId="1"/>
  </si>
  <si>
    <t>B19：J19</t>
    <phoneticPr fontId="1"/>
  </si>
  <si>
    <t>B20：J20</t>
    <phoneticPr fontId="1"/>
  </si>
  <si>
    <t>白、背景1、黒+基本色15%</t>
    <rPh sb="0" eb="1">
      <t>シロ</t>
    </rPh>
    <rPh sb="2" eb="4">
      <t>ハイケイ</t>
    </rPh>
    <rPh sb="6" eb="7">
      <t>クロ</t>
    </rPh>
    <rPh sb="8" eb="10">
      <t>キホン</t>
    </rPh>
    <rPh sb="10" eb="11">
      <t>ショク</t>
    </rPh>
    <phoneticPr fontId="1"/>
  </si>
  <si>
    <t>B21：J21</t>
    <phoneticPr fontId="1"/>
  </si>
  <si>
    <t>アクア､ｱｸｾﾝﾄ5､白+基本色60%</t>
    <phoneticPr fontId="1"/>
  </si>
  <si>
    <t>B22：J22</t>
    <phoneticPr fontId="1"/>
  </si>
  <si>
    <t>D16：H22</t>
    <phoneticPr fontId="1"/>
  </si>
  <si>
    <t>集合縦棒</t>
    <rPh sb="0" eb="2">
      <t>しゅうごう</t>
    </rPh>
    <rPh sb="2" eb="4">
      <t>たてぼう</t>
    </rPh>
    <phoneticPr fontId="1" type="Hiragana" alignment="center"/>
  </si>
  <si>
    <t>レイアウト：11</t>
    <phoneticPr fontId="1"/>
  </si>
  <si>
    <t>B25：K33</t>
    <phoneticPr fontId="1"/>
  </si>
  <si>
    <t>濃い青、テキスト2</t>
    <rPh sb="0" eb="1">
      <t>コ</t>
    </rPh>
    <rPh sb="2" eb="3">
      <t>アオ</t>
    </rPh>
    <phoneticPr fontId="1"/>
  </si>
  <si>
    <t>ベージュ、背景2、黒＋基本色25％</t>
    <rPh sb="5" eb="7">
      <t>ハイケイ</t>
    </rPh>
    <rPh sb="9" eb="10">
      <t>クロ</t>
    </rPh>
    <rPh sb="11" eb="13">
      <t>キホン</t>
    </rPh>
    <rPh sb="13" eb="14">
      <t>ショク</t>
    </rPh>
    <phoneticPr fontId="1"/>
  </si>
  <si>
    <t>1 pt</t>
    <phoneticPr fontId="1"/>
  </si>
  <si>
    <t>オレンジ､ｱｸｾﾝﾄ6､白+基本色40%</t>
    <phoneticPr fontId="1"/>
  </si>
  <si>
    <t>　オレンジ、ｱｸｾﾝﾄ6、白+基本色80%</t>
    <rPh sb="13" eb="14">
      <t>シロ</t>
    </rPh>
    <rPh sb="15" eb="17">
      <t>キホン</t>
    </rPh>
    <rPh sb="17" eb="18">
      <t>ショク</t>
    </rPh>
    <phoneticPr fontId="1"/>
  </si>
  <si>
    <t>イラスト画像《305》</t>
    <rPh sb="4" eb="6">
      <t>ガゾウ</t>
    </rPh>
    <phoneticPr fontId="1"/>
  </si>
  <si>
    <t>A34：D37</t>
    <phoneticPr fontId="1"/>
  </si>
  <si>
    <t>文字画像《205》</t>
    <rPh sb="0" eb="2">
      <t>モジ</t>
    </rPh>
    <rPh sb="2" eb="4">
      <t>ガゾウ</t>
    </rPh>
    <phoneticPr fontId="1"/>
  </si>
  <si>
    <t>D34：L37</t>
    <phoneticPr fontId="1"/>
  </si>
  <si>
    <t>【文書作成】問題　採点表</t>
    <rPh sb="1" eb="3">
      <t>ブンショ</t>
    </rPh>
    <rPh sb="3" eb="5">
      <t>サクセイ</t>
    </rPh>
    <rPh sb="6" eb="8">
      <t>モンダイ</t>
    </rPh>
    <rPh sb="9" eb="11">
      <t>サイテン</t>
    </rPh>
    <rPh sb="11" eb="12">
      <t>ヒョウ</t>
    </rPh>
    <phoneticPr fontId="1"/>
  </si>
  <si>
    <t>字204</t>
    <rPh sb="0" eb="1">
      <t>ジ</t>
    </rPh>
    <phoneticPr fontId="1"/>
  </si>
  <si>
    <t>セル結合 B16：C16</t>
    <rPh sb="2" eb="4">
      <t>ケツゴウ</t>
    </rPh>
    <phoneticPr fontId="1"/>
  </si>
  <si>
    <t>セル結合 B17：C17</t>
    <rPh sb="2" eb="4">
      <t>ケツゴウ</t>
    </rPh>
    <phoneticPr fontId="1"/>
  </si>
  <si>
    <t>セル結合 B18：C18</t>
    <rPh sb="2" eb="4">
      <t>ケツゴウ</t>
    </rPh>
    <phoneticPr fontId="1"/>
  </si>
  <si>
    <t>セル結合 B19：C19</t>
    <rPh sb="2" eb="4">
      <t>ケツゴウ</t>
    </rPh>
    <phoneticPr fontId="1"/>
  </si>
  <si>
    <t>セル結合 B20：C20</t>
    <rPh sb="2" eb="4">
      <t>ケツゴウ</t>
    </rPh>
    <phoneticPr fontId="1"/>
  </si>
  <si>
    <t>セル結合 B21：C21</t>
    <rPh sb="2" eb="4">
      <t>ケツゴウ</t>
    </rPh>
    <phoneticPr fontId="1"/>
  </si>
  <si>
    <t>セル結合 B22：C22</t>
    <rPh sb="2" eb="4">
      <t>ケツゴウ</t>
    </rPh>
    <phoneticPr fontId="1"/>
  </si>
  <si>
    <t>セル結合 B23：C23</t>
    <rPh sb="2" eb="4">
      <t>ケツゴウ</t>
    </rPh>
    <phoneticPr fontId="1"/>
  </si>
  <si>
    <t>セル結合 B24：C24</t>
    <rPh sb="2" eb="4">
      <t>ケツゴウ</t>
    </rPh>
    <phoneticPr fontId="1"/>
  </si>
  <si>
    <t>AVERAGE</t>
  </si>
  <si>
    <t>I19</t>
  </si>
  <si>
    <t>I20</t>
  </si>
  <si>
    <t>I21</t>
  </si>
  <si>
    <t>I22</t>
    <phoneticPr fontId="1"/>
  </si>
  <si>
    <t>J18</t>
    <phoneticPr fontId="1"/>
  </si>
  <si>
    <t>J19</t>
  </si>
  <si>
    <t>J20</t>
  </si>
  <si>
    <t>J21</t>
  </si>
  <si>
    <t>J22</t>
  </si>
  <si>
    <t>MAX</t>
    <phoneticPr fontId="1"/>
  </si>
  <si>
    <t>MIN</t>
    <phoneticPr fontId="1"/>
  </si>
  <si>
    <t>F23</t>
    <phoneticPr fontId="1"/>
  </si>
  <si>
    <t>E24</t>
    <phoneticPr fontId="1"/>
  </si>
  <si>
    <t>I17～J22</t>
    <phoneticPr fontId="1"/>
  </si>
  <si>
    <t>E24</t>
    <phoneticPr fontId="1"/>
  </si>
  <si>
    <t>集合縦棒</t>
    <rPh sb="0" eb="2">
      <t>シュウゴウ</t>
    </rPh>
    <rPh sb="2" eb="4">
      <t>タテボウ</t>
    </rPh>
    <phoneticPr fontId="1"/>
  </si>
  <si>
    <t>ﾚｲｱｳﾄ11</t>
    <phoneticPr fontId="1"/>
  </si>
  <si>
    <t>貼り付け B25：K33</t>
    <rPh sb="0" eb="1">
      <t>ハ</t>
    </rPh>
    <rPh sb="2" eb="3">
      <t>ツ</t>
    </rPh>
    <phoneticPr fontId="1"/>
  </si>
  <si>
    <t>実線 濃い青、テキスト2</t>
    <rPh sb="0" eb="2">
      <t>ジッセン</t>
    </rPh>
    <rPh sb="3" eb="4">
      <t>コ</t>
    </rPh>
    <rPh sb="5" eb="6">
      <t>アオ</t>
    </rPh>
    <phoneticPr fontId="1"/>
  </si>
  <si>
    <t>1 pt</t>
    <phoneticPr fontId="1"/>
  </si>
  <si>
    <t>オレンジ、ｱｸｾﾝﾄ6、白+基本色80%</t>
    <phoneticPr fontId="1"/>
  </si>
  <si>
    <t>イ305</t>
    <phoneticPr fontId="1"/>
  </si>
  <si>
    <t>字205</t>
    <rPh sb="0" eb="1">
      <t>ジ</t>
    </rPh>
    <phoneticPr fontId="1"/>
  </si>
  <si>
    <t>D16：J16</t>
    <phoneticPr fontId="1"/>
  </si>
  <si>
    <t xml:space="preserve"> A8：C11</t>
    <phoneticPr fontId="1"/>
  </si>
  <si>
    <t>C8：K11</t>
    <phoneticPr fontId="1"/>
  </si>
  <si>
    <t>破線</t>
    <rPh sb="0" eb="2">
      <t>ハセン</t>
    </rPh>
    <phoneticPr fontId="1"/>
  </si>
  <si>
    <t>B16：B24</t>
    <phoneticPr fontId="1"/>
  </si>
  <si>
    <t>下線</t>
    <rPh sb="0" eb="1">
      <t>シタ</t>
    </rPh>
    <rPh sb="1" eb="2">
      <t>セン</t>
    </rPh>
    <phoneticPr fontId="1"/>
  </si>
  <si>
    <t>点線（丸）</t>
    <rPh sb="0" eb="2">
      <t>テンセン</t>
    </rPh>
    <rPh sb="3" eb="4">
      <t>マル</t>
    </rPh>
    <phoneticPr fontId="1"/>
  </si>
  <si>
    <t>縮小</t>
    <rPh sb="0" eb="2">
      <t>シュクショウ</t>
    </rPh>
    <phoneticPr fontId="1"/>
  </si>
  <si>
    <t>I17：I22小数点以下１桁</t>
    <rPh sb="7" eb="12">
      <t>ショウスウテンイカ</t>
    </rPh>
    <rPh sb="13" eb="14">
      <t>ケタ</t>
    </rPh>
    <phoneticPr fontId="1"/>
  </si>
  <si>
    <t>細実線 B16：B24</t>
    <rPh sb="0" eb="1">
      <t>ホソ</t>
    </rPh>
    <rPh sb="1" eb="3">
      <t>ジッセン</t>
    </rPh>
    <phoneticPr fontId="1"/>
  </si>
  <si>
    <t>右揃えI17～J22</t>
    <rPh sb="0" eb="1">
      <t>ミギ</t>
    </rPh>
    <rPh sb="1" eb="2">
      <t>ソロ</t>
    </rPh>
    <phoneticPr fontId="1"/>
  </si>
  <si>
    <t>二重線下線</t>
    <rPh sb="0" eb="3">
      <t>ニジュウセン</t>
    </rPh>
    <rPh sb="3" eb="4">
      <t>シタ</t>
    </rPh>
    <rPh sb="4" eb="5">
      <t>セン</t>
    </rPh>
    <phoneticPr fontId="1"/>
  </si>
  <si>
    <t>点線（丸）</t>
    <rPh sb="0" eb="1">
      <t>テン</t>
    </rPh>
    <phoneticPr fontId="1"/>
  </si>
  <si>
    <t>1.5pt</t>
    <phoneticPr fontId="1"/>
  </si>
  <si>
    <t>1.5 pt</t>
    <phoneticPr fontId="1"/>
  </si>
  <si>
    <t>J3：K6</t>
    <phoneticPr fontId="1"/>
  </si>
  <si>
    <t>K12：L15</t>
    <phoneticPr fontId="1"/>
  </si>
  <si>
    <t>B17～H24</t>
    <phoneticPr fontId="1"/>
  </si>
  <si>
    <t>文字</t>
    <rPh sb="0" eb="2">
      <t>モジ</t>
    </rPh>
    <phoneticPr fontId="1"/>
  </si>
  <si>
    <t>B17：H24</t>
    <phoneticPr fontId="1"/>
  </si>
  <si>
    <t>I16：I24</t>
    <phoneticPr fontId="1"/>
  </si>
  <si>
    <t>中央揃えD16：J16</t>
    <rPh sb="0" eb="2">
      <t>チュウオウ</t>
    </rPh>
    <rPh sb="2" eb="3">
      <t>ソロ</t>
    </rPh>
    <phoneticPr fontId="1"/>
  </si>
  <si>
    <t>中央揃えB17：H24</t>
    <rPh sb="0" eb="2">
      <t>チュウオウ</t>
    </rPh>
    <rPh sb="2" eb="3">
      <t>ソロ</t>
    </rPh>
    <phoneticPr fontId="1"/>
  </si>
  <si>
    <t>セル結合 I23：J24</t>
    <rPh sb="2" eb="4">
      <t>ケツゴウ</t>
    </rPh>
    <phoneticPr fontId="1"/>
  </si>
  <si>
    <t>B1：I2</t>
    <phoneticPr fontId="1"/>
  </si>
  <si>
    <t>D3：I6</t>
    <phoneticPr fontId="1"/>
  </si>
  <si>
    <t>B17：B22</t>
    <phoneticPr fontId="1"/>
  </si>
  <si>
    <t>D16～J16</t>
    <phoneticPr fontId="1"/>
  </si>
  <si>
    <t>I17～J22</t>
    <phoneticPr fontId="1"/>
  </si>
  <si>
    <t>小数点以下の表示桁数（１）</t>
    <rPh sb="0" eb="5">
      <t>ショウスウテンイカ</t>
    </rPh>
    <rPh sb="6" eb="8">
      <t>ヒョウジ</t>
    </rPh>
    <rPh sb="8" eb="10">
      <t>ケタスウ</t>
    </rPh>
    <phoneticPr fontId="1"/>
  </si>
  <si>
    <r>
      <t>文書作成　総合問題９　（第15回技能検定問題）　</t>
    </r>
    <r>
      <rPr>
        <sz val="12"/>
        <rFont val="ＭＳ Ｐゴシック"/>
        <family val="3"/>
        <charset val="128"/>
        <scheme val="minor"/>
      </rPr>
      <t>（Excel2016で作成）</t>
    </r>
    <rPh sb="0" eb="2">
      <t>ぶんしょ</t>
    </rPh>
    <rPh sb="2" eb="4">
      <t>さくせい</t>
    </rPh>
    <rPh sb="5" eb="7">
      <t>そうごう</t>
    </rPh>
    <rPh sb="7" eb="9">
      <t>もんだい</t>
    </rPh>
    <rPh sb="12" eb="13">
      <t>だい</t>
    </rPh>
    <rPh sb="15" eb="16">
      <t>かい</t>
    </rPh>
    <rPh sb="16" eb="18">
      <t>ぎのう</t>
    </rPh>
    <rPh sb="18" eb="20">
      <t>けんてい</t>
    </rPh>
    <rPh sb="20" eb="22">
      <t>もんだい</t>
    </rPh>
    <rPh sb="35" eb="37">
      <t>さくせい</t>
    </rPh>
    <phoneticPr fontId="1" type="Hiragana" alignment="distributed"/>
  </si>
  <si>
    <r>
      <t>　※セルの標準の幅は、</t>
    </r>
    <r>
      <rPr>
        <u/>
        <sz val="12"/>
        <color theme="1"/>
        <rFont val="ＭＳ ゴシック"/>
        <family val="3"/>
        <charset val="128"/>
      </rPr>
      <t>64ピクセル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はば</t>
    </rPh>
    <phoneticPr fontId="1" type="Hiragana" alignment="distributed"/>
  </si>
  <si>
    <r>
      <t>　※セルの標準の高さは、</t>
    </r>
    <r>
      <rPr>
        <u/>
        <sz val="12"/>
        <color theme="1"/>
        <rFont val="ＭＳ ゴシック"/>
        <family val="3"/>
        <charset val="128"/>
      </rPr>
      <t>33ピクセル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たか</t>
    </rPh>
    <phoneticPr fontId="1" type="Hiragana" alignment="distributed"/>
  </si>
  <si>
    <t>　※検定時間は、30分とする。ただし、印刷は検定時間外とする。</t>
    <rPh sb="2" eb="4">
      <t>けんてい</t>
    </rPh>
    <rPh sb="4" eb="6">
      <t>じかん</t>
    </rPh>
    <rPh sb="10" eb="11">
      <t>ぷん</t>
    </rPh>
    <rPh sb="19" eb="21">
      <t>いんさつ</t>
    </rPh>
    <rPh sb="22" eb="24">
      <t>けんてい</t>
    </rPh>
    <rPh sb="24" eb="26">
      <t>じかん</t>
    </rPh>
    <rPh sb="26" eb="27">
      <t>がい</t>
    </rPh>
    <phoneticPr fontId="1" type="Hiragana" alignment="distributed"/>
  </si>
  <si>
    <t>　※画像は、データフォルダ内の画像を使用すること。解答は解答シートにすること。</t>
    <rPh sb="2" eb="4">
      <t>がぞう</t>
    </rPh>
    <rPh sb="13" eb="14">
      <t>ない</t>
    </rPh>
    <rPh sb="15" eb="17">
      <t>がぞう</t>
    </rPh>
    <rPh sb="18" eb="20">
      <t>しよう</t>
    </rPh>
    <rPh sb="25" eb="27">
      <t>かいとう</t>
    </rPh>
    <rPh sb="28" eb="30">
      <t>かいとう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</si>
</sst>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5"/>
      <color theme="1"/>
      <name val="ＭＳ ゴシック"/>
      <family val="3"/>
      <charset val="128"/>
    </font>
    <font>
      <sz val="16"/>
      <name val="ＭＳ Ｐゴシック"/>
      <family val="2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53">
    <border>
      <left/>
      <right/>
      <top/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indexed="64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indexed="64"/>
      </right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ashed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0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top"/>
    </xf>
    <xf numFmtId="0" fontId="3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Fill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shrinkToFit="1"/>
    </xf>
    <xf numFmtId="0" fontId="4" fillId="2" borderId="7" xfId="0" applyFont="1" applyFill="1" applyBorder="1" applyAlignment="1">
      <alignment horizontal="left" vertical="center" shrinkToFit="1"/>
    </xf>
    <xf numFmtId="0" fontId="4" fillId="2" borderId="4" xfId="0" applyFont="1" applyFill="1" applyBorder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 shrinkToFit="1"/>
    </xf>
    <xf numFmtId="0" fontId="4" fillId="2" borderId="2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3" borderId="35" xfId="0" applyFont="1" applyFill="1" applyBorder="1" applyAlignment="1">
      <alignment horizontal="center" vertical="center" shrinkToFit="1"/>
    </xf>
    <xf numFmtId="0" fontId="4" fillId="3" borderId="38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0" fontId="9" fillId="0" borderId="41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0" fontId="4" fillId="3" borderId="46" xfId="0" applyFont="1" applyFill="1" applyBorder="1" applyAlignment="1">
      <alignment horizontal="center" vertical="center" shrinkToFit="1"/>
    </xf>
    <xf numFmtId="0" fontId="4" fillId="3" borderId="49" xfId="0" applyFont="1" applyFill="1" applyBorder="1" applyAlignment="1" applyProtection="1">
      <alignment horizontal="center" vertical="center" shrinkToFit="1"/>
      <protection locked="0"/>
    </xf>
    <xf numFmtId="0" fontId="4" fillId="0" borderId="54" xfId="0" applyFont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right" shrinkToFit="1"/>
    </xf>
    <xf numFmtId="0" fontId="9" fillId="0" borderId="58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4" fillId="0" borderId="66" xfId="0" applyFont="1" applyBorder="1" applyAlignment="1">
      <alignment horizontal="center" vertical="center" shrinkToFit="1"/>
    </xf>
    <xf numFmtId="0" fontId="4" fillId="3" borderId="63" xfId="0" applyFont="1" applyFill="1" applyBorder="1" applyAlignment="1">
      <alignment horizontal="center" vertical="center" shrinkToFit="1"/>
    </xf>
    <xf numFmtId="0" fontId="4" fillId="3" borderId="67" xfId="0" applyFont="1" applyFill="1" applyBorder="1" applyAlignment="1" applyProtection="1">
      <alignment horizontal="center" vertical="center" shrinkToFit="1"/>
      <protection locked="0"/>
    </xf>
    <xf numFmtId="0" fontId="4" fillId="0" borderId="72" xfId="0" applyFont="1" applyBorder="1" applyAlignment="1">
      <alignment horizontal="right" shrinkToFit="1"/>
    </xf>
    <xf numFmtId="0" fontId="9" fillId="0" borderId="73" xfId="0" applyFont="1" applyBorder="1" applyAlignment="1">
      <alignment horizontal="center" vertical="center" shrinkToFit="1"/>
    </xf>
    <xf numFmtId="0" fontId="4" fillId="0" borderId="77" xfId="0" applyFont="1" applyBorder="1" applyAlignment="1">
      <alignment horizontal="center" vertical="center" shrinkToFit="1"/>
    </xf>
    <xf numFmtId="0" fontId="4" fillId="0" borderId="78" xfId="0" applyFont="1" applyBorder="1" applyAlignment="1">
      <alignment horizontal="center" vertical="center" shrinkToFit="1"/>
    </xf>
    <xf numFmtId="0" fontId="4" fillId="0" borderId="75" xfId="0" applyFont="1" applyBorder="1" applyAlignment="1">
      <alignment horizontal="center" vertical="center" shrinkToFit="1"/>
    </xf>
    <xf numFmtId="0" fontId="4" fillId="0" borderId="80" xfId="0" applyFont="1" applyBorder="1" applyAlignment="1">
      <alignment vertical="center" shrinkToFit="1"/>
    </xf>
    <xf numFmtId="0" fontId="4" fillId="0" borderId="81" xfId="0" applyFont="1" applyBorder="1" applyAlignment="1">
      <alignment vertical="center" shrinkToFit="1"/>
    </xf>
    <xf numFmtId="0" fontId="4" fillId="3" borderId="78" xfId="0" applyFont="1" applyFill="1" applyBorder="1" applyAlignment="1">
      <alignment horizontal="center" vertical="center" shrinkToFit="1"/>
    </xf>
    <xf numFmtId="0" fontId="4" fillId="3" borderId="82" xfId="0" applyFont="1" applyFill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45" xfId="0" applyFont="1" applyBorder="1" applyAlignment="1">
      <alignment vertical="center" shrinkToFit="1"/>
    </xf>
    <xf numFmtId="0" fontId="4" fillId="0" borderId="46" xfId="0" applyFont="1" applyBorder="1" applyAlignment="1">
      <alignment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8" xfId="0" applyFont="1" applyBorder="1" applyAlignment="1">
      <alignment vertical="center" shrinkToFit="1"/>
    </xf>
    <xf numFmtId="0" fontId="4" fillId="0" borderId="50" xfId="0" applyFont="1" applyBorder="1" applyAlignment="1">
      <alignment horizontal="right" shrinkToFit="1"/>
    </xf>
    <xf numFmtId="0" fontId="9" fillId="0" borderId="84" xfId="0" applyFont="1" applyBorder="1" applyAlignment="1">
      <alignment horizontal="center" vertical="center" shrinkToFit="1"/>
    </xf>
    <xf numFmtId="0" fontId="4" fillId="0" borderId="77" xfId="0" applyFont="1" applyBorder="1" applyAlignment="1">
      <alignment vertical="center" shrinkToFit="1"/>
    </xf>
    <xf numFmtId="0" fontId="4" fillId="0" borderId="78" xfId="0" applyFont="1" applyBorder="1" applyAlignment="1">
      <alignment vertical="center" shrinkToFit="1"/>
    </xf>
    <xf numFmtId="0" fontId="4" fillId="0" borderId="85" xfId="0" applyFont="1" applyBorder="1" applyAlignment="1">
      <alignment horizontal="center" vertical="center" shrinkToFit="1"/>
    </xf>
    <xf numFmtId="0" fontId="9" fillId="0" borderId="54" xfId="0" applyFont="1" applyBorder="1" applyAlignment="1">
      <alignment horizontal="center" vertical="center" shrinkToFit="1"/>
    </xf>
    <xf numFmtId="0" fontId="9" fillId="0" borderId="86" xfId="0" applyFont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90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62" xfId="0" applyFont="1" applyBorder="1" applyAlignment="1">
      <alignment vertical="center" shrinkToFit="1"/>
    </xf>
    <xf numFmtId="0" fontId="4" fillId="0" borderId="66" xfId="0" applyFont="1" applyBorder="1" applyAlignment="1">
      <alignment vertical="center" shrinkToFit="1"/>
    </xf>
    <xf numFmtId="0" fontId="4" fillId="0" borderId="91" xfId="0" applyFont="1" applyBorder="1" applyAlignment="1">
      <alignment horizontal="center" vertical="center" shrinkToFit="1"/>
    </xf>
    <xf numFmtId="0" fontId="4" fillId="0" borderId="92" xfId="0" applyFont="1" applyBorder="1" applyAlignment="1">
      <alignment horizontal="center" vertical="center" shrinkToFit="1"/>
    </xf>
    <xf numFmtId="0" fontId="4" fillId="0" borderId="94" xfId="0" applyFont="1" applyBorder="1" applyAlignment="1">
      <alignment horizontal="center" vertical="center" shrinkToFit="1"/>
    </xf>
    <xf numFmtId="0" fontId="4" fillId="2" borderId="50" xfId="0" applyFont="1" applyFill="1" applyBorder="1" applyAlignment="1">
      <alignment horizontal="right" shrinkToFit="1"/>
    </xf>
    <xf numFmtId="0" fontId="4" fillId="0" borderId="57" xfId="0" applyFont="1" applyBorder="1" applyAlignment="1">
      <alignment horizontal="right" shrinkToFit="1"/>
    </xf>
    <xf numFmtId="0" fontId="9" fillId="0" borderId="101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2" borderId="45" xfId="0" applyFont="1" applyFill="1" applyBorder="1" applyAlignment="1">
      <alignment horizontal="center" vertical="center" shrinkToFit="1"/>
    </xf>
    <xf numFmtId="0" fontId="4" fillId="0" borderId="102" xfId="0" applyFont="1" applyBorder="1" applyAlignment="1">
      <alignment horizontal="center" vertical="center" shrinkToFit="1"/>
    </xf>
    <xf numFmtId="0" fontId="4" fillId="0" borderId="103" xfId="0" applyFont="1" applyBorder="1" applyAlignment="1">
      <alignment horizontal="center" vertical="center" shrinkToFit="1"/>
    </xf>
    <xf numFmtId="0" fontId="4" fillId="0" borderId="104" xfId="0" applyFont="1" applyBorder="1" applyAlignment="1">
      <alignment horizontal="center" vertical="center" shrinkToFit="1"/>
    </xf>
    <xf numFmtId="0" fontId="4" fillId="0" borderId="105" xfId="0" applyFont="1" applyBorder="1" applyAlignment="1">
      <alignment horizontal="center" vertical="center" shrinkToFit="1"/>
    </xf>
    <xf numFmtId="0" fontId="4" fillId="0" borderId="100" xfId="0" applyFont="1" applyBorder="1" applyAlignment="1">
      <alignment horizontal="center" vertical="center" shrinkToFit="1"/>
    </xf>
    <xf numFmtId="0" fontId="4" fillId="3" borderId="104" xfId="0" applyFont="1" applyFill="1" applyBorder="1" applyAlignment="1">
      <alignment horizontal="center" vertical="center" shrinkToFit="1"/>
    </xf>
    <xf numFmtId="0" fontId="4" fillId="3" borderId="106" xfId="0" applyFont="1" applyFill="1" applyBorder="1" applyAlignment="1" applyProtection="1">
      <alignment horizontal="center" vertical="center" shrinkToFit="1"/>
      <protection locked="0"/>
    </xf>
    <xf numFmtId="0" fontId="9" fillId="0" borderId="117" xfId="0" applyFont="1" applyBorder="1" applyAlignment="1">
      <alignment horizontal="center" vertical="center" shrinkToFit="1"/>
    </xf>
    <xf numFmtId="0" fontId="4" fillId="3" borderId="118" xfId="0" applyFont="1" applyFill="1" applyBorder="1" applyAlignment="1">
      <alignment horizontal="center" vertical="center" shrinkToFit="1"/>
    </xf>
    <xf numFmtId="0" fontId="9" fillId="0" borderId="52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right" shrinkToFit="1"/>
    </xf>
    <xf numFmtId="0" fontId="4" fillId="0" borderId="122" xfId="0" applyFont="1" applyBorder="1">
      <alignment vertical="center"/>
    </xf>
    <xf numFmtId="0" fontId="4" fillId="0" borderId="0" xfId="0" applyFont="1" applyBorder="1">
      <alignment vertical="center"/>
    </xf>
    <xf numFmtId="0" fontId="3" fillId="4" borderId="24" xfId="0" applyFont="1" applyFill="1" applyBorder="1" applyAlignment="1">
      <alignment horizontal="center" vertical="center" shrinkToFit="1"/>
    </xf>
    <xf numFmtId="0" fontId="3" fillId="4" borderId="28" xfId="0" applyFont="1" applyFill="1" applyBorder="1" applyAlignment="1">
      <alignment horizontal="center" vertical="center" shrinkToFit="1"/>
    </xf>
    <xf numFmtId="0" fontId="3" fillId="4" borderId="30" xfId="0" applyFont="1" applyFill="1" applyBorder="1" applyAlignment="1">
      <alignment horizontal="center" vertical="center" shrinkToFit="1"/>
    </xf>
    <xf numFmtId="0" fontId="9" fillId="4" borderId="108" xfId="0" applyFont="1" applyFill="1" applyBorder="1" applyAlignment="1">
      <alignment horizontal="center" vertical="center" shrinkToFit="1"/>
    </xf>
    <xf numFmtId="0" fontId="4" fillId="4" borderId="53" xfId="0" applyFont="1" applyFill="1" applyBorder="1" applyAlignment="1">
      <alignment horizontal="center" vertical="center" shrinkToFit="1"/>
    </xf>
    <xf numFmtId="0" fontId="4" fillId="4" borderId="54" xfId="0" applyFont="1" applyFill="1" applyBorder="1" applyAlignment="1">
      <alignment horizontal="center" vertical="center" shrinkToFit="1"/>
    </xf>
    <xf numFmtId="0" fontId="4" fillId="4" borderId="123" xfId="0" applyFont="1" applyFill="1" applyBorder="1" applyAlignment="1">
      <alignment horizontal="center" vertical="center"/>
    </xf>
    <xf numFmtId="0" fontId="9" fillId="0" borderId="51" xfId="0" applyFont="1" applyBorder="1" applyAlignment="1">
      <alignment horizontal="center" vertical="center" shrinkToFit="1"/>
    </xf>
    <xf numFmtId="0" fontId="4" fillId="4" borderId="28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9" fillId="0" borderId="0" xfId="0" applyFont="1" applyBorder="1">
      <alignment vertical="center"/>
    </xf>
    <xf numFmtId="0" fontId="4" fillId="0" borderId="0" xfId="0" applyFont="1" applyBorder="1" applyAlignment="1">
      <alignment horizontal="right" shrinkToFit="1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115" xfId="0" applyFont="1" applyFill="1" applyBorder="1" applyAlignment="1">
      <alignment horizontal="left" vertical="center"/>
    </xf>
    <xf numFmtId="0" fontId="13" fillId="0" borderId="115" xfId="0" applyFont="1" applyFill="1" applyBorder="1" applyAlignment="1">
      <alignment horizontal="left" vertical="center"/>
    </xf>
    <xf numFmtId="0" fontId="13" fillId="0" borderId="115" xfId="0" applyFont="1" applyFill="1" applyBorder="1" applyAlignment="1">
      <alignment horizontal="left" vertical="center" shrinkToFit="1"/>
    </xf>
    <xf numFmtId="0" fontId="15" fillId="0" borderId="0" xfId="0" applyFont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42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9" fillId="0" borderId="88" xfId="0" applyFont="1" applyBorder="1" applyAlignment="1">
      <alignment horizontal="center" vertical="center" shrinkToFit="1"/>
    </xf>
    <xf numFmtId="0" fontId="4" fillId="0" borderId="63" xfId="0" applyFont="1" applyBorder="1" applyAlignment="1">
      <alignment vertical="center" shrinkToFit="1"/>
    </xf>
    <xf numFmtId="0" fontId="4" fillId="0" borderId="103" xfId="0" applyFont="1" applyBorder="1" applyAlignment="1">
      <alignment vertical="center" shrinkToFit="1"/>
    </xf>
    <xf numFmtId="0" fontId="4" fillId="0" borderId="128" xfId="0" applyFont="1" applyBorder="1" applyAlignment="1">
      <alignment vertical="center" shrinkToFit="1"/>
    </xf>
    <xf numFmtId="0" fontId="4" fillId="3" borderId="102" xfId="0" applyFont="1" applyFill="1" applyBorder="1" applyAlignment="1">
      <alignment horizontal="center" vertical="center" shrinkToFit="1"/>
    </xf>
    <xf numFmtId="0" fontId="4" fillId="3" borderId="124" xfId="0" applyFont="1" applyFill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3" borderId="39" xfId="0" applyFont="1" applyFill="1" applyBorder="1" applyAlignment="1">
      <alignment horizontal="center" vertical="center" wrapText="1" shrinkToFit="1"/>
    </xf>
    <xf numFmtId="0" fontId="4" fillId="3" borderId="50" xfId="0" applyFont="1" applyFill="1" applyBorder="1" applyAlignment="1">
      <alignment horizontal="center" vertical="center" wrapText="1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87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89" xfId="0" applyFont="1" applyBorder="1" applyAlignment="1">
      <alignment horizontal="center" vertical="center" shrinkToFit="1"/>
    </xf>
    <xf numFmtId="0" fontId="4" fillId="0" borderId="93" xfId="0" applyFont="1" applyBorder="1" applyAlignment="1">
      <alignment horizontal="center" vertical="center" shrinkToFit="1"/>
    </xf>
    <xf numFmtId="0" fontId="4" fillId="0" borderId="85" xfId="0" applyFont="1" applyBorder="1" applyAlignment="1">
      <alignment horizontal="center" vertical="center" shrinkToFit="1"/>
    </xf>
    <xf numFmtId="0" fontId="4" fillId="0" borderId="126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4" fillId="0" borderId="96" xfId="0" applyFont="1" applyBorder="1" applyAlignment="1">
      <alignment horizontal="center" vertical="center" shrinkToFit="1"/>
    </xf>
    <xf numFmtId="0" fontId="12" fillId="0" borderId="0" xfId="0" applyFont="1" applyAlignment="1">
      <alignment horizontal="right" vertical="center"/>
    </xf>
    <xf numFmtId="0" fontId="13" fillId="0" borderId="115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4" fillId="5" borderId="115" xfId="0" applyFont="1" applyFill="1" applyBorder="1" applyAlignment="1">
      <alignment horizontal="center" vertical="center"/>
    </xf>
    <xf numFmtId="0" fontId="14" fillId="6" borderId="115" xfId="0" applyFont="1" applyFill="1" applyBorder="1" applyAlignment="1">
      <alignment horizontal="center" vertical="center"/>
    </xf>
    <xf numFmtId="0" fontId="14" fillId="8" borderId="115" xfId="0" applyFont="1" applyFill="1" applyBorder="1" applyAlignment="1">
      <alignment horizontal="center" vertical="center"/>
    </xf>
    <xf numFmtId="0" fontId="14" fillId="9" borderId="115" xfId="0" applyFont="1" applyFill="1" applyBorder="1" applyAlignment="1">
      <alignment horizontal="center" vertical="center"/>
    </xf>
    <xf numFmtId="0" fontId="13" fillId="6" borderId="112" xfId="0" applyFont="1" applyFill="1" applyBorder="1" applyAlignment="1">
      <alignment horizontal="center" vertical="center"/>
    </xf>
    <xf numFmtId="0" fontId="13" fillId="8" borderId="112" xfId="0" applyFont="1" applyFill="1" applyBorder="1" applyAlignment="1">
      <alignment horizontal="center" vertical="center"/>
    </xf>
    <xf numFmtId="0" fontId="13" fillId="5" borderId="112" xfId="0" applyFont="1" applyFill="1" applyBorder="1" applyAlignment="1">
      <alignment horizontal="center" vertical="center"/>
    </xf>
    <xf numFmtId="0" fontId="13" fillId="9" borderId="112" xfId="0" applyFont="1" applyFill="1" applyBorder="1" applyAlignment="1">
      <alignment horizontal="center" vertical="center"/>
    </xf>
    <xf numFmtId="0" fontId="14" fillId="7" borderId="130" xfId="0" applyFont="1" applyFill="1" applyBorder="1" applyAlignment="1">
      <alignment horizontal="center" vertical="center"/>
    </xf>
    <xf numFmtId="0" fontId="13" fillId="7" borderId="129" xfId="0" applyFont="1" applyFill="1" applyBorder="1" applyAlignment="1">
      <alignment horizontal="center" vertical="center"/>
    </xf>
    <xf numFmtId="0" fontId="13" fillId="0" borderId="131" xfId="0" applyFont="1" applyBorder="1" applyAlignment="1">
      <alignment horizontal="center" vertical="center"/>
    </xf>
    <xf numFmtId="0" fontId="13" fillId="0" borderId="13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39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6" borderId="114" xfId="0" applyFont="1" applyFill="1" applyBorder="1" applyAlignment="1">
      <alignment horizontal="right" vertical="center"/>
    </xf>
    <xf numFmtId="0" fontId="13" fillId="8" borderId="114" xfId="0" applyFont="1" applyFill="1" applyBorder="1" applyAlignment="1">
      <alignment horizontal="right" vertical="center"/>
    </xf>
    <xf numFmtId="0" fontId="13" fillId="5" borderId="114" xfId="0" applyFont="1" applyFill="1" applyBorder="1" applyAlignment="1">
      <alignment horizontal="right" vertical="center"/>
    </xf>
    <xf numFmtId="0" fontId="13" fillId="9" borderId="114" xfId="0" applyFont="1" applyFill="1" applyBorder="1" applyAlignment="1">
      <alignment horizontal="right" vertical="center"/>
    </xf>
    <xf numFmtId="0" fontId="13" fillId="7" borderId="136" xfId="0" applyFont="1" applyFill="1" applyBorder="1" applyAlignment="1">
      <alignment horizontal="right" vertical="center"/>
    </xf>
    <xf numFmtId="0" fontId="14" fillId="10" borderId="115" xfId="0" applyFont="1" applyFill="1" applyBorder="1" applyAlignment="1">
      <alignment horizontal="center" vertical="center"/>
    </xf>
    <xf numFmtId="0" fontId="13" fillId="10" borderId="112" xfId="0" applyFont="1" applyFill="1" applyBorder="1" applyAlignment="1">
      <alignment horizontal="center" vertical="center"/>
    </xf>
    <xf numFmtId="0" fontId="13" fillId="10" borderId="114" xfId="0" applyFont="1" applyFill="1" applyBorder="1" applyAlignment="1">
      <alignment horizontal="right" vertical="center"/>
    </xf>
    <xf numFmtId="0" fontId="4" fillId="0" borderId="144" xfId="0" applyFont="1" applyBorder="1" applyAlignment="1">
      <alignment horizontal="center" vertical="center" shrinkToFit="1"/>
    </xf>
    <xf numFmtId="0" fontId="4" fillId="0" borderId="145" xfId="0" applyFont="1" applyBorder="1" applyAlignment="1">
      <alignment horizontal="center" vertical="center" shrinkToFit="1"/>
    </xf>
    <xf numFmtId="0" fontId="4" fillId="3" borderId="105" xfId="0" applyFont="1" applyFill="1" applyBorder="1" applyAlignment="1">
      <alignment horizontal="center" vertical="center" shrinkToFit="1"/>
    </xf>
    <xf numFmtId="0" fontId="4" fillId="3" borderId="143" xfId="0" applyFont="1" applyFill="1" applyBorder="1" applyAlignment="1" applyProtection="1">
      <alignment horizontal="center" vertical="center" shrinkToFit="1"/>
      <protection locked="0"/>
    </xf>
    <xf numFmtId="0" fontId="4" fillId="0" borderId="124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83" xfId="0" applyFont="1" applyBorder="1" applyAlignment="1">
      <alignment horizontal="center" vertical="center" shrinkToFit="1"/>
    </xf>
    <xf numFmtId="0" fontId="12" fillId="0" borderId="0" xfId="0" applyFont="1" applyFill="1" applyBorder="1" applyAlignment="1">
      <alignment vertical="center"/>
    </xf>
    <xf numFmtId="176" fontId="13" fillId="10" borderId="41" xfId="0" applyNumberFormat="1" applyFont="1" applyFill="1" applyBorder="1" applyAlignment="1">
      <alignment horizontal="right" vertical="center"/>
    </xf>
    <xf numFmtId="176" fontId="13" fillId="6" borderId="41" xfId="0" applyNumberFormat="1" applyFont="1" applyFill="1" applyBorder="1" applyAlignment="1">
      <alignment horizontal="right" vertical="center"/>
    </xf>
    <xf numFmtId="176" fontId="13" fillId="8" borderId="41" xfId="0" applyNumberFormat="1" applyFont="1" applyFill="1" applyBorder="1" applyAlignment="1">
      <alignment horizontal="right" vertical="center"/>
    </xf>
    <xf numFmtId="176" fontId="13" fillId="5" borderId="41" xfId="0" applyNumberFormat="1" applyFont="1" applyFill="1" applyBorder="1" applyAlignment="1">
      <alignment horizontal="right" vertical="center"/>
    </xf>
    <xf numFmtId="176" fontId="13" fillId="9" borderId="41" xfId="0" applyNumberFormat="1" applyFont="1" applyFill="1" applyBorder="1" applyAlignment="1">
      <alignment horizontal="right" vertical="center"/>
    </xf>
    <xf numFmtId="176" fontId="13" fillId="7" borderId="86" xfId="0" applyNumberFormat="1" applyFont="1" applyFill="1" applyBorder="1" applyAlignment="1">
      <alignment horizontal="right" vertical="center"/>
    </xf>
    <xf numFmtId="0" fontId="4" fillId="0" borderId="14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4" fillId="0" borderId="122" xfId="0" applyFont="1" applyBorder="1" applyAlignment="1">
      <alignment horizontal="center" vertical="center" shrinkToFit="1"/>
    </xf>
    <xf numFmtId="0" fontId="4" fillId="3" borderId="88" xfId="0" applyFont="1" applyFill="1" applyBorder="1" applyAlignment="1">
      <alignment horizontal="center" vertical="center" shrinkToFit="1"/>
    </xf>
    <xf numFmtId="0" fontId="4" fillId="3" borderId="83" xfId="0" applyFont="1" applyFill="1" applyBorder="1" applyAlignment="1" applyProtection="1">
      <alignment horizontal="center" vertical="center" shrinkToFit="1"/>
      <protection locked="0"/>
    </xf>
    <xf numFmtId="0" fontId="4" fillId="0" borderId="72" xfId="0" applyFont="1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13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0" fontId="13" fillId="0" borderId="0" xfId="0" applyFont="1" applyFill="1" applyBorder="1" applyAlignment="1">
      <alignment vertical="center"/>
    </xf>
    <xf numFmtId="0" fontId="16" fillId="0" borderId="45" xfId="0" applyFont="1" applyFill="1" applyBorder="1" applyAlignment="1">
      <alignment horizontal="center" vertical="center" wrapText="1" shrinkToFit="1"/>
    </xf>
    <xf numFmtId="0" fontId="16" fillId="0" borderId="94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left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3" fillId="7" borderId="135" xfId="0" applyFont="1" applyFill="1" applyBorder="1" applyAlignment="1">
      <alignment horizontal="center" vertical="center" shrinkToFit="1"/>
    </xf>
    <xf numFmtId="0" fontId="13" fillId="7" borderId="134" xfId="0" applyFont="1" applyFill="1" applyBorder="1" applyAlignment="1">
      <alignment horizontal="center" vertical="center" shrinkToFit="1"/>
    </xf>
    <xf numFmtId="0" fontId="13" fillId="0" borderId="137" xfId="0" applyFont="1" applyBorder="1" applyAlignment="1">
      <alignment horizontal="center" vertical="center"/>
    </xf>
    <xf numFmtId="0" fontId="13" fillId="0" borderId="133" xfId="0" applyFont="1" applyBorder="1" applyAlignment="1">
      <alignment horizontal="center" vertical="center"/>
    </xf>
    <xf numFmtId="0" fontId="13" fillId="0" borderId="141" xfId="0" applyFont="1" applyBorder="1" applyAlignment="1">
      <alignment horizontal="center" vertical="center"/>
    </xf>
    <xf numFmtId="0" fontId="13" fillId="0" borderId="138" xfId="0" applyFont="1" applyBorder="1" applyAlignment="1">
      <alignment horizontal="center" vertical="center"/>
    </xf>
    <xf numFmtId="0" fontId="13" fillId="0" borderId="142" xfId="0" applyFont="1" applyBorder="1" applyAlignment="1">
      <alignment horizontal="center" vertical="center"/>
    </xf>
    <xf numFmtId="0" fontId="13" fillId="0" borderId="140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07" xfId="0" applyFont="1" applyBorder="1" applyAlignment="1">
      <alignment horizontal="center" vertical="center"/>
    </xf>
    <xf numFmtId="0" fontId="13" fillId="10" borderId="58" xfId="0" applyFont="1" applyFill="1" applyBorder="1" applyAlignment="1">
      <alignment horizontal="center" vertical="center" shrinkToFit="1"/>
    </xf>
    <xf numFmtId="0" fontId="13" fillId="10" borderId="113" xfId="0" applyFont="1" applyFill="1" applyBorder="1" applyAlignment="1">
      <alignment horizontal="center" vertical="center" shrinkToFit="1"/>
    </xf>
    <xf numFmtId="0" fontId="13" fillId="6" borderId="58" xfId="0" applyFont="1" applyFill="1" applyBorder="1" applyAlignment="1">
      <alignment horizontal="center" vertical="center" shrinkToFit="1"/>
    </xf>
    <xf numFmtId="0" fontId="13" fillId="6" borderId="113" xfId="0" applyFont="1" applyFill="1" applyBorder="1" applyAlignment="1">
      <alignment horizontal="center" vertical="center" shrinkToFit="1"/>
    </xf>
    <xf numFmtId="0" fontId="13" fillId="8" borderId="58" xfId="0" applyFont="1" applyFill="1" applyBorder="1" applyAlignment="1">
      <alignment horizontal="center" vertical="center" shrinkToFit="1"/>
    </xf>
    <xf numFmtId="0" fontId="13" fillId="8" borderId="113" xfId="0" applyFont="1" applyFill="1" applyBorder="1" applyAlignment="1">
      <alignment horizontal="center" vertical="center" shrinkToFit="1"/>
    </xf>
    <xf numFmtId="0" fontId="13" fillId="5" borderId="58" xfId="0" applyFont="1" applyFill="1" applyBorder="1" applyAlignment="1">
      <alignment horizontal="center" vertical="center" shrinkToFit="1"/>
    </xf>
    <xf numFmtId="0" fontId="13" fillId="5" borderId="113" xfId="0" applyFont="1" applyFill="1" applyBorder="1" applyAlignment="1">
      <alignment horizontal="center" vertical="center" shrinkToFit="1"/>
    </xf>
    <xf numFmtId="0" fontId="13" fillId="9" borderId="58" xfId="0" applyFont="1" applyFill="1" applyBorder="1" applyAlignment="1">
      <alignment horizontal="center" vertical="center" shrinkToFit="1"/>
    </xf>
    <xf numFmtId="0" fontId="13" fillId="9" borderId="113" xfId="0" applyFont="1" applyFill="1" applyBorder="1" applyAlignment="1">
      <alignment horizontal="center" vertical="center" shrinkToFit="1"/>
    </xf>
    <xf numFmtId="0" fontId="4" fillId="3" borderId="39" xfId="0" applyFont="1" applyFill="1" applyBorder="1" applyAlignment="1">
      <alignment horizontal="center" vertical="center" wrapText="1" shrinkToFit="1"/>
    </xf>
    <xf numFmtId="0" fontId="4" fillId="3" borderId="50" xfId="0" applyFont="1" applyFill="1" applyBorder="1" applyAlignment="1">
      <alignment horizontal="center" vertical="center" wrapText="1" shrinkToFit="1"/>
    </xf>
    <xf numFmtId="0" fontId="4" fillId="3" borderId="80" xfId="0" applyFont="1" applyFill="1" applyBorder="1" applyAlignment="1">
      <alignment horizontal="center" vertical="center" wrapText="1" shrinkToFit="1"/>
    </xf>
    <xf numFmtId="0" fontId="4" fillId="0" borderId="68" xfId="0" applyFont="1" applyBorder="1" applyAlignment="1">
      <alignment horizontal="center" vertical="center" shrinkToFit="1"/>
    </xf>
    <xf numFmtId="0" fontId="4" fillId="0" borderId="69" xfId="0" applyFont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 shrinkToFit="1"/>
    </xf>
    <xf numFmtId="0" fontId="4" fillId="0" borderId="150" xfId="0" applyFont="1" applyBorder="1" applyAlignment="1">
      <alignment horizontal="center" vertical="center" shrinkToFit="1"/>
    </xf>
    <xf numFmtId="0" fontId="4" fillId="0" borderId="151" xfId="0" applyFont="1" applyBorder="1" applyAlignment="1">
      <alignment horizontal="center" vertical="center" shrinkToFit="1"/>
    </xf>
    <xf numFmtId="0" fontId="4" fillId="0" borderId="152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4" fillId="4" borderId="30" xfId="0" applyFont="1" applyFill="1" applyBorder="1" applyAlignment="1">
      <alignment horizontal="center" vertical="center" shrinkToFit="1"/>
    </xf>
    <xf numFmtId="0" fontId="4" fillId="4" borderId="26" xfId="0" applyFont="1" applyFill="1" applyBorder="1" applyAlignment="1">
      <alignment horizontal="center" vertical="center" shrinkToFit="1"/>
    </xf>
    <xf numFmtId="0" fontId="4" fillId="4" borderId="27" xfId="0" applyFont="1" applyFill="1" applyBorder="1" applyAlignment="1">
      <alignment horizontal="center" vertical="center" shrinkToFit="1"/>
    </xf>
    <xf numFmtId="0" fontId="4" fillId="4" borderId="25" xfId="0" applyFont="1" applyFill="1" applyBorder="1" applyAlignment="1">
      <alignment horizontal="center" vertical="center" shrinkToFit="1"/>
    </xf>
    <xf numFmtId="0" fontId="4" fillId="4" borderId="29" xfId="0" applyFont="1" applyFill="1" applyBorder="1" applyAlignment="1">
      <alignment horizontal="center" vertical="center" shrinkToFit="1"/>
    </xf>
    <xf numFmtId="0" fontId="4" fillId="0" borderId="120" xfId="0" applyFont="1" applyFill="1" applyBorder="1" applyAlignment="1">
      <alignment horizontal="right" vertical="center" shrinkToFit="1"/>
    </xf>
    <xf numFmtId="0" fontId="4" fillId="0" borderId="55" xfId="0" applyFont="1" applyFill="1" applyBorder="1" applyAlignment="1">
      <alignment horizontal="right" vertical="center" shrinkToFit="1"/>
    </xf>
    <xf numFmtId="0" fontId="10" fillId="0" borderId="116" xfId="0" applyFont="1" applyFill="1" applyBorder="1" applyAlignment="1">
      <alignment horizontal="center" vertical="center" shrinkToFit="1"/>
    </xf>
    <xf numFmtId="0" fontId="10" fillId="0" borderId="118" xfId="0" applyFont="1" applyFill="1" applyBorder="1" applyAlignment="1">
      <alignment horizontal="center" vertical="center" shrinkToFit="1"/>
    </xf>
    <xf numFmtId="0" fontId="10" fillId="0" borderId="122" xfId="0" applyFont="1" applyFill="1" applyBorder="1" applyAlignment="1">
      <alignment horizontal="center" vertical="center" shrinkToFit="1"/>
    </xf>
    <xf numFmtId="0" fontId="10" fillId="0" borderId="90" xfId="0" applyFont="1" applyFill="1" applyBorder="1" applyAlignment="1">
      <alignment horizontal="center" vertical="center" shrinkToFit="1"/>
    </xf>
    <xf numFmtId="0" fontId="3" fillId="4" borderId="25" xfId="0" applyFont="1" applyFill="1" applyBorder="1" applyAlignment="1">
      <alignment horizontal="center" vertical="center" shrinkToFit="1"/>
    </xf>
    <xf numFmtId="0" fontId="3" fillId="4" borderId="26" xfId="0" applyFont="1" applyFill="1" applyBorder="1" applyAlignment="1">
      <alignment horizontal="center" vertical="center" shrinkToFit="1"/>
    </xf>
    <xf numFmtId="0" fontId="3" fillId="4" borderId="27" xfId="0" applyFont="1" applyFill="1" applyBorder="1" applyAlignment="1">
      <alignment horizontal="center" vertical="center" shrinkToFit="1"/>
    </xf>
    <xf numFmtId="0" fontId="3" fillId="4" borderId="29" xfId="0" applyFont="1" applyFill="1" applyBorder="1" applyAlignment="1">
      <alignment horizontal="center" vertical="center" shrinkToFit="1"/>
    </xf>
    <xf numFmtId="0" fontId="4" fillId="4" borderId="56" xfId="0" applyFont="1" applyFill="1" applyBorder="1" applyAlignment="1">
      <alignment horizontal="center" vertical="center" shrinkToFit="1"/>
    </xf>
    <xf numFmtId="0" fontId="4" fillId="4" borderId="109" xfId="0" applyFont="1" applyFill="1" applyBorder="1" applyAlignment="1">
      <alignment horizontal="center" vertical="center" shrinkToFit="1"/>
    </xf>
    <xf numFmtId="0" fontId="4" fillId="4" borderId="110" xfId="0" applyFont="1" applyFill="1" applyBorder="1" applyAlignment="1">
      <alignment horizontal="center" vertical="center" shrinkToFit="1"/>
    </xf>
    <xf numFmtId="0" fontId="4" fillId="4" borderId="108" xfId="0" applyFont="1" applyFill="1" applyBorder="1" applyAlignment="1">
      <alignment horizontal="center" vertical="center" shrinkToFit="1"/>
    </xf>
    <xf numFmtId="0" fontId="4" fillId="4" borderId="111" xfId="0" applyFont="1" applyFill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97" xfId="0" applyFont="1" applyBorder="1" applyAlignment="1">
      <alignment horizontal="center" vertical="center" shrinkToFit="1"/>
    </xf>
    <xf numFmtId="0" fontId="4" fillId="0" borderId="98" xfId="0" applyFont="1" applyBorder="1" applyAlignment="1">
      <alignment horizontal="center" vertical="center" shrinkToFit="1"/>
    </xf>
    <xf numFmtId="0" fontId="4" fillId="0" borderId="99" xfId="0" applyFont="1" applyBorder="1" applyAlignment="1">
      <alignment horizontal="center" vertical="center" shrinkToFit="1"/>
    </xf>
    <xf numFmtId="0" fontId="4" fillId="0" borderId="100" xfId="0" applyFont="1" applyBorder="1" applyAlignment="1">
      <alignment horizontal="center" vertical="center" shrinkToFit="1"/>
    </xf>
    <xf numFmtId="0" fontId="4" fillId="0" borderId="116" xfId="0" applyFont="1" applyBorder="1" applyAlignment="1">
      <alignment horizontal="center" vertical="center" shrinkToFit="1"/>
    </xf>
    <xf numFmtId="0" fontId="4" fillId="0" borderId="120" xfId="0" applyFont="1" applyBorder="1" applyAlignment="1">
      <alignment horizontal="center" vertical="center" shrinkToFit="1"/>
    </xf>
    <xf numFmtId="0" fontId="4" fillId="0" borderId="116" xfId="0" applyFont="1" applyBorder="1" applyAlignment="1">
      <alignment horizontal="center" vertical="top" wrapText="1" shrinkToFit="1"/>
    </xf>
    <xf numFmtId="0" fontId="4" fillId="0" borderId="117" xfId="0" applyFont="1" applyBorder="1" applyAlignment="1">
      <alignment horizontal="center" vertical="top" wrapText="1" shrinkToFit="1"/>
    </xf>
    <xf numFmtId="0" fontId="4" fillId="0" borderId="118" xfId="0" applyFont="1" applyBorder="1" applyAlignment="1">
      <alignment horizontal="center" vertical="top" wrapText="1" shrinkToFit="1"/>
    </xf>
    <xf numFmtId="0" fontId="4" fillId="0" borderId="120" xfId="0" applyFont="1" applyBorder="1" applyAlignment="1">
      <alignment horizontal="center" vertical="top" wrapText="1" shrinkToFit="1"/>
    </xf>
    <xf numFmtId="0" fontId="4" fillId="0" borderId="52" xfId="0" applyFont="1" applyBorder="1" applyAlignment="1">
      <alignment horizontal="center" vertical="top" wrapText="1" shrinkToFit="1"/>
    </xf>
    <xf numFmtId="0" fontId="4" fillId="0" borderId="55" xfId="0" applyFont="1" applyBorder="1" applyAlignment="1">
      <alignment horizontal="center" vertical="top" wrapText="1" shrinkToFit="1"/>
    </xf>
    <xf numFmtId="0" fontId="4" fillId="3" borderId="101" xfId="0" applyFont="1" applyFill="1" applyBorder="1" applyAlignment="1">
      <alignment horizontal="center" vertical="center" shrinkToFit="1"/>
    </xf>
    <xf numFmtId="0" fontId="4" fillId="3" borderId="73" xfId="0" applyFont="1" applyFill="1" applyBorder="1" applyAlignment="1">
      <alignment horizontal="center" vertical="center" shrinkToFit="1"/>
    </xf>
    <xf numFmtId="0" fontId="4" fillId="3" borderId="119" xfId="0" applyFont="1" applyFill="1" applyBorder="1" applyAlignment="1" applyProtection="1">
      <alignment horizontal="center" vertical="center" shrinkToFit="1"/>
      <protection locked="0"/>
    </xf>
    <xf numFmtId="0" fontId="4" fillId="3" borderId="121" xfId="0" applyFont="1" applyFill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3" fillId="4" borderId="20" xfId="0" applyFont="1" applyFill="1" applyBorder="1" applyAlignment="1">
      <alignment horizontal="center" vertical="center" shrinkToFit="1"/>
    </xf>
    <xf numFmtId="0" fontId="3" fillId="4" borderId="21" xfId="0" applyFont="1" applyFill="1" applyBorder="1" applyAlignment="1">
      <alignment horizontal="center" vertical="center" shrinkToFit="1"/>
    </xf>
    <xf numFmtId="0" fontId="3" fillId="4" borderId="22" xfId="0" applyFont="1" applyFill="1" applyBorder="1" applyAlignment="1">
      <alignment horizontal="center" vertical="center" shrinkToFit="1"/>
    </xf>
    <xf numFmtId="0" fontId="4" fillId="4" borderId="15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0" fontId="4" fillId="0" borderId="89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4" fillId="0" borderId="96" xfId="0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0" fontId="4" fillId="0" borderId="75" xfId="0" applyFont="1" applyBorder="1" applyAlignment="1">
      <alignment horizontal="center" vertical="center" shrinkToFit="1"/>
    </xf>
    <xf numFmtId="0" fontId="4" fillId="0" borderId="76" xfId="0" applyFont="1" applyBorder="1" applyAlignment="1">
      <alignment horizontal="center" vertical="center" shrinkToFit="1"/>
    </xf>
    <xf numFmtId="0" fontId="4" fillId="0" borderId="85" xfId="0" applyFont="1" applyBorder="1" applyAlignment="1">
      <alignment horizontal="center" vertical="center" shrinkToFit="1"/>
    </xf>
    <xf numFmtId="0" fontId="4" fillId="0" borderId="125" xfId="0" applyFont="1" applyBorder="1" applyAlignment="1">
      <alignment horizontal="center" vertical="center" shrinkToFit="1"/>
    </xf>
    <xf numFmtId="0" fontId="4" fillId="0" borderId="126" xfId="0" applyFont="1" applyBorder="1" applyAlignment="1">
      <alignment horizontal="center" vertical="center" shrinkToFit="1"/>
    </xf>
    <xf numFmtId="0" fontId="4" fillId="0" borderId="127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4" fillId="0" borderId="146" xfId="0" applyFont="1" applyBorder="1" applyAlignment="1">
      <alignment horizontal="center" vertical="center" shrinkToFit="1"/>
    </xf>
    <xf numFmtId="0" fontId="4" fillId="0" borderId="147" xfId="0" applyFont="1" applyBorder="1" applyAlignment="1">
      <alignment horizontal="center" vertical="center" shrinkToFit="1"/>
    </xf>
    <xf numFmtId="0" fontId="4" fillId="0" borderId="148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79" xfId="0" applyFont="1" applyBorder="1" applyAlignment="1">
      <alignment horizontal="center" vertical="center" shrinkToFit="1"/>
    </xf>
    <xf numFmtId="0" fontId="4" fillId="0" borderId="83" xfId="0" applyFont="1" applyBorder="1" applyAlignment="1">
      <alignment horizontal="center" vertical="center" shrinkToFit="1"/>
    </xf>
    <xf numFmtId="0" fontId="4" fillId="0" borderId="67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</cellXfs>
  <cellStyles count="2">
    <cellStyle name="標準" xfId="0" builtinId="0"/>
    <cellStyle name="標準 4" xfId="1"/>
  </cellStyles>
  <dxfs count="0"/>
  <tableStyles count="0" defaultTableStyle="TableStyleMedium9" defaultPivotStyle="PivotStyleLight16"/>
  <colors>
    <mruColors>
      <color rgb="FFFFFF99"/>
      <color rgb="FFFFCC66"/>
      <color rgb="FF009900"/>
      <color rgb="FFB8FCA6"/>
      <color rgb="FFFF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解答!$D$16</c:f>
              <c:strCache>
                <c:ptCount val="1"/>
                <c:pt idx="0">
                  <c:v>2000年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解答!$B$17:$C$22</c:f>
              <c:strCache>
                <c:ptCount val="6"/>
                <c:pt idx="0">
                  <c:v>アメリカ</c:v>
                </c:pt>
                <c:pt idx="1">
                  <c:v>イギリス</c:v>
                </c:pt>
                <c:pt idx="2">
                  <c:v>中国</c:v>
                </c:pt>
                <c:pt idx="3">
                  <c:v>ロシア</c:v>
                </c:pt>
                <c:pt idx="4">
                  <c:v>ドイツ</c:v>
                </c:pt>
                <c:pt idx="5">
                  <c:v>日本</c:v>
                </c:pt>
              </c:strCache>
            </c:strRef>
          </c:cat>
          <c:val>
            <c:numRef>
              <c:f>解答!$D$17:$D$22</c:f>
              <c:numCache>
                <c:formatCode>General</c:formatCode>
                <c:ptCount val="6"/>
                <c:pt idx="0">
                  <c:v>36</c:v>
                </c:pt>
                <c:pt idx="1">
                  <c:v>11</c:v>
                </c:pt>
                <c:pt idx="2">
                  <c:v>28</c:v>
                </c:pt>
                <c:pt idx="3">
                  <c:v>32</c:v>
                </c:pt>
                <c:pt idx="4">
                  <c:v>13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3-485D-BE38-E0C3E5863A80}"/>
            </c:ext>
          </c:extLst>
        </c:ser>
        <c:ser>
          <c:idx val="1"/>
          <c:order val="1"/>
          <c:tx>
            <c:strRef>
              <c:f>解答!$E$16</c:f>
              <c:strCache>
                <c:ptCount val="1"/>
                <c:pt idx="0">
                  <c:v>2004年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50000"/>
                    <a:satMod val="300000"/>
                  </a:schemeClr>
                </a:gs>
                <a:gs pos="35000">
                  <a:schemeClr val="accent2">
                    <a:tint val="37000"/>
                    <a:satMod val="300000"/>
                  </a:schemeClr>
                </a:gs>
                <a:gs pos="100000">
                  <a:schemeClr val="accent2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解答!$B$17:$C$22</c:f>
              <c:strCache>
                <c:ptCount val="6"/>
                <c:pt idx="0">
                  <c:v>アメリカ</c:v>
                </c:pt>
                <c:pt idx="1">
                  <c:v>イギリス</c:v>
                </c:pt>
                <c:pt idx="2">
                  <c:v>中国</c:v>
                </c:pt>
                <c:pt idx="3">
                  <c:v>ロシア</c:v>
                </c:pt>
                <c:pt idx="4">
                  <c:v>ドイツ</c:v>
                </c:pt>
                <c:pt idx="5">
                  <c:v>日本</c:v>
                </c:pt>
              </c:strCache>
            </c:strRef>
          </c:cat>
          <c:val>
            <c:numRef>
              <c:f>解答!$E$17:$E$22</c:f>
              <c:numCache>
                <c:formatCode>General</c:formatCode>
                <c:ptCount val="6"/>
                <c:pt idx="0">
                  <c:v>35</c:v>
                </c:pt>
                <c:pt idx="1">
                  <c:v>9</c:v>
                </c:pt>
                <c:pt idx="2">
                  <c:v>32</c:v>
                </c:pt>
                <c:pt idx="3">
                  <c:v>27</c:v>
                </c:pt>
                <c:pt idx="4">
                  <c:v>14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3-485D-BE38-E0C3E5863A80}"/>
            </c:ext>
          </c:extLst>
        </c:ser>
        <c:ser>
          <c:idx val="2"/>
          <c:order val="2"/>
          <c:tx>
            <c:strRef>
              <c:f>解答!$F$16</c:f>
              <c:strCache>
                <c:ptCount val="1"/>
                <c:pt idx="0">
                  <c:v>2008年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50000"/>
                    <a:satMod val="300000"/>
                  </a:schemeClr>
                </a:gs>
                <a:gs pos="35000">
                  <a:schemeClr val="accent3">
                    <a:tint val="37000"/>
                    <a:satMod val="300000"/>
                  </a:schemeClr>
                </a:gs>
                <a:gs pos="100000">
                  <a:schemeClr val="accent3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解答!$B$17:$C$22</c:f>
              <c:strCache>
                <c:ptCount val="6"/>
                <c:pt idx="0">
                  <c:v>アメリカ</c:v>
                </c:pt>
                <c:pt idx="1">
                  <c:v>イギリス</c:v>
                </c:pt>
                <c:pt idx="2">
                  <c:v>中国</c:v>
                </c:pt>
                <c:pt idx="3">
                  <c:v>ロシア</c:v>
                </c:pt>
                <c:pt idx="4">
                  <c:v>ドイツ</c:v>
                </c:pt>
                <c:pt idx="5">
                  <c:v>日本</c:v>
                </c:pt>
              </c:strCache>
            </c:strRef>
          </c:cat>
          <c:val>
            <c:numRef>
              <c:f>解答!$F$17:$F$22</c:f>
              <c:numCache>
                <c:formatCode>General</c:formatCode>
                <c:ptCount val="6"/>
                <c:pt idx="0">
                  <c:v>36</c:v>
                </c:pt>
                <c:pt idx="1">
                  <c:v>19</c:v>
                </c:pt>
                <c:pt idx="2">
                  <c:v>51</c:v>
                </c:pt>
                <c:pt idx="3">
                  <c:v>23</c:v>
                </c:pt>
                <c:pt idx="4">
                  <c:v>16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3-485D-BE38-E0C3E5863A80}"/>
            </c:ext>
          </c:extLst>
        </c:ser>
        <c:ser>
          <c:idx val="3"/>
          <c:order val="3"/>
          <c:tx>
            <c:strRef>
              <c:f>解答!$G$16</c:f>
              <c:strCache>
                <c:ptCount val="1"/>
                <c:pt idx="0">
                  <c:v>2012年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50000"/>
                    <a:satMod val="300000"/>
                  </a:schemeClr>
                </a:gs>
                <a:gs pos="35000">
                  <a:schemeClr val="accent4">
                    <a:tint val="37000"/>
                    <a:satMod val="300000"/>
                  </a:schemeClr>
                </a:gs>
                <a:gs pos="100000">
                  <a:schemeClr val="accent4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解答!$B$17:$C$22</c:f>
              <c:strCache>
                <c:ptCount val="6"/>
                <c:pt idx="0">
                  <c:v>アメリカ</c:v>
                </c:pt>
                <c:pt idx="1">
                  <c:v>イギリス</c:v>
                </c:pt>
                <c:pt idx="2">
                  <c:v>中国</c:v>
                </c:pt>
                <c:pt idx="3">
                  <c:v>ロシア</c:v>
                </c:pt>
                <c:pt idx="4">
                  <c:v>ドイツ</c:v>
                </c:pt>
                <c:pt idx="5">
                  <c:v>日本</c:v>
                </c:pt>
              </c:strCache>
            </c:strRef>
          </c:cat>
          <c:val>
            <c:numRef>
              <c:f>解答!$G$17:$G$22</c:f>
              <c:numCache>
                <c:formatCode>General</c:formatCode>
                <c:ptCount val="6"/>
                <c:pt idx="0">
                  <c:v>46</c:v>
                </c:pt>
                <c:pt idx="1">
                  <c:v>29</c:v>
                </c:pt>
                <c:pt idx="2">
                  <c:v>38</c:v>
                </c:pt>
                <c:pt idx="3">
                  <c:v>24</c:v>
                </c:pt>
                <c:pt idx="4">
                  <c:v>11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3-485D-BE38-E0C3E5863A80}"/>
            </c:ext>
          </c:extLst>
        </c:ser>
        <c:ser>
          <c:idx val="4"/>
          <c:order val="4"/>
          <c:tx>
            <c:strRef>
              <c:f>解答!$H$16</c:f>
              <c:strCache>
                <c:ptCount val="1"/>
                <c:pt idx="0">
                  <c:v>2016年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50000"/>
                    <a:satMod val="300000"/>
                  </a:schemeClr>
                </a:gs>
                <a:gs pos="35000">
                  <a:schemeClr val="accent5">
                    <a:tint val="37000"/>
                    <a:satMod val="300000"/>
                  </a:schemeClr>
                </a:gs>
                <a:gs pos="100000">
                  <a:schemeClr val="accent5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解答!$B$17:$C$22</c:f>
              <c:strCache>
                <c:ptCount val="6"/>
                <c:pt idx="0">
                  <c:v>アメリカ</c:v>
                </c:pt>
                <c:pt idx="1">
                  <c:v>イギリス</c:v>
                </c:pt>
                <c:pt idx="2">
                  <c:v>中国</c:v>
                </c:pt>
                <c:pt idx="3">
                  <c:v>ロシア</c:v>
                </c:pt>
                <c:pt idx="4">
                  <c:v>ドイツ</c:v>
                </c:pt>
                <c:pt idx="5">
                  <c:v>日本</c:v>
                </c:pt>
              </c:strCache>
            </c:strRef>
          </c:cat>
          <c:val>
            <c:numRef>
              <c:f>解答!$H$17:$H$22</c:f>
              <c:numCache>
                <c:formatCode>General</c:formatCode>
                <c:ptCount val="6"/>
                <c:pt idx="0">
                  <c:v>46</c:v>
                </c:pt>
                <c:pt idx="1">
                  <c:v>27</c:v>
                </c:pt>
                <c:pt idx="2">
                  <c:v>26</c:v>
                </c:pt>
                <c:pt idx="3">
                  <c:v>19</c:v>
                </c:pt>
                <c:pt idx="4">
                  <c:v>17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3-485D-BE38-E0C3E5863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6216256"/>
        <c:axId val="412951032"/>
      </c:barChart>
      <c:catAx>
        <c:axId val="51621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951032"/>
        <c:crosses val="autoZero"/>
        <c:auto val="1"/>
        <c:lblAlgn val="ctr"/>
        <c:lblOffset val="100"/>
        <c:noMultiLvlLbl val="0"/>
      </c:catAx>
      <c:valAx>
        <c:axId val="412951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6216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accent6">
            <a:lumMod val="20000"/>
            <a:lumOff val="80000"/>
          </a:schemeClr>
        </a:solidFill>
        <a:ln w="12700">
          <a:solidFill>
            <a:schemeClr val="bg2">
              <a:lumMod val="75000"/>
            </a:schemeClr>
          </a:solidFill>
          <a:prstDash val="sysDot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9050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4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3.jpg"/><Relationship Id="rId1" Type="http://schemas.openxmlformats.org/officeDocument/2006/relationships/image" Target="../media/image2.jp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chart" Target="../charts/chart1.xml"/><Relationship Id="rId10" Type="http://schemas.openxmlformats.org/officeDocument/2006/relationships/image" Target="../media/image10.jpg"/><Relationship Id="rId4" Type="http://schemas.openxmlformats.org/officeDocument/2006/relationships/image" Target="../media/image5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11206</xdr:colOff>
      <xdr:row>70</xdr:row>
      <xdr:rowOff>22409</xdr:rowOff>
    </xdr:from>
    <xdr:to>
      <xdr:col>6</xdr:col>
      <xdr:colOff>302558</xdr:colOff>
      <xdr:row>94</xdr:row>
      <xdr:rowOff>145842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882" y="15878733"/>
          <a:ext cx="3518647" cy="5502257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44</xdr:row>
      <xdr:rowOff>0</xdr:rowOff>
    </xdr:from>
    <xdr:to>
      <xdr:col>6</xdr:col>
      <xdr:colOff>207609</xdr:colOff>
      <xdr:row>44</xdr:row>
      <xdr:rowOff>222275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F8133EAB-998E-4D5F-A3D0-875021088F24}"/>
            </a:ext>
          </a:extLst>
        </xdr:cNvPr>
        <xdr:cNvSpPr txBox="1">
          <a:spLocks noChangeArrowheads="1"/>
        </xdr:cNvSpPr>
      </xdr:nvSpPr>
      <xdr:spPr bwMode="auto">
        <a:xfrm>
          <a:off x="2916115" y="10360269"/>
          <a:ext cx="1834186" cy="2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25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549516</xdr:colOff>
      <xdr:row>95</xdr:row>
      <xdr:rowOff>0</xdr:rowOff>
    </xdr:from>
    <xdr:to>
      <xdr:col>5</xdr:col>
      <xdr:colOff>757125</xdr:colOff>
      <xdr:row>95</xdr:row>
      <xdr:rowOff>222275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F8133EAB-998E-4D5F-A3D0-875021088F24}"/>
            </a:ext>
          </a:extLst>
        </xdr:cNvPr>
        <xdr:cNvSpPr txBox="1">
          <a:spLocks noChangeArrowheads="1"/>
        </xdr:cNvSpPr>
      </xdr:nvSpPr>
      <xdr:spPr bwMode="auto">
        <a:xfrm>
          <a:off x="2652343" y="21944135"/>
          <a:ext cx="1834186" cy="2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26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176894</xdr:colOff>
      <xdr:row>0</xdr:row>
      <xdr:rowOff>81643</xdr:rowOff>
    </xdr:from>
    <xdr:to>
      <xdr:col>11</xdr:col>
      <xdr:colOff>457854</xdr:colOff>
      <xdr:row>6</xdr:row>
      <xdr:rowOff>227729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ED940CE8-C6AB-4F28-AA8A-CD61D873E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894" y="81643"/>
          <a:ext cx="6986560" cy="2032036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476251</xdr:colOff>
      <xdr:row>2</xdr:row>
      <xdr:rowOff>95250</xdr:rowOff>
    </xdr:from>
    <xdr:to>
      <xdr:col>2</xdr:col>
      <xdr:colOff>356508</xdr:colOff>
      <xdr:row>6</xdr:row>
      <xdr:rowOff>100693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A0CB384B-8B6A-4614-8E41-2F2B9FA81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1" y="721179"/>
          <a:ext cx="1104900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204107</xdr:colOff>
      <xdr:row>7</xdr:row>
      <xdr:rowOff>81642</xdr:rowOff>
    </xdr:from>
    <xdr:to>
      <xdr:col>2</xdr:col>
      <xdr:colOff>479080</xdr:colOff>
      <xdr:row>10</xdr:row>
      <xdr:rowOff>258317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CF7B8DA7-FA98-45F5-B4D1-24F0747C3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107" y="2284816"/>
          <a:ext cx="1500799" cy="1120892"/>
        </a:xfrm>
        <a:prstGeom prst="rect">
          <a:avLst/>
        </a:prstGeom>
      </xdr:spPr>
    </xdr:pic>
    <xdr:clientData/>
  </xdr:twoCellAnchor>
  <xdr:twoCellAnchor editAs="oneCell">
    <xdr:from>
      <xdr:col>1</xdr:col>
      <xdr:colOff>163286</xdr:colOff>
      <xdr:row>11</xdr:row>
      <xdr:rowOff>176893</xdr:rowOff>
    </xdr:from>
    <xdr:to>
      <xdr:col>9</xdr:col>
      <xdr:colOff>403642</xdr:colOff>
      <xdr:row>14</xdr:row>
      <xdr:rowOff>140208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0FF279BC-D952-4B62-AA5D-7A96243FA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607" y="3619500"/>
          <a:ext cx="5138928" cy="902208"/>
        </a:xfrm>
        <a:prstGeom prst="rect">
          <a:avLst/>
        </a:prstGeom>
      </xdr:spPr>
    </xdr:pic>
    <xdr:clientData/>
  </xdr:twoCellAnchor>
  <xdr:twoCellAnchor>
    <xdr:from>
      <xdr:col>1</xdr:col>
      <xdr:colOff>156481</xdr:colOff>
      <xdr:row>24</xdr:row>
      <xdr:rowOff>186417</xdr:rowOff>
    </xdr:from>
    <xdr:to>
      <xdr:col>10</xdr:col>
      <xdr:colOff>476250</xdr:colOff>
      <xdr:row>32</xdr:row>
      <xdr:rowOff>176893</xdr:rowOff>
    </xdr:to>
    <xdr:graphicFrame macro="">
      <xdr:nvGraphicFramePr>
        <xdr:cNvPr id="61" name="グラフ 60">
          <a:extLst>
            <a:ext uri="{FF2B5EF4-FFF2-40B4-BE49-F238E27FC236}">
              <a16:creationId xmlns:a16="http://schemas.microsoft.com/office/drawing/2014/main" id="{5D4440A2-D418-4E0C-B5F5-447B2B631E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340179</xdr:colOff>
      <xdr:row>33</xdr:row>
      <xdr:rowOff>95251</xdr:rowOff>
    </xdr:from>
    <xdr:to>
      <xdr:col>3</xdr:col>
      <xdr:colOff>213182</xdr:colOff>
      <xdr:row>36</xdr:row>
      <xdr:rowOff>215709</xdr:rowOff>
    </xdr:to>
    <xdr:pic>
      <xdr:nvPicPr>
        <xdr:cNvPr id="64" name="図 63" descr="https://2.bp.blogspot.com/-HcYwPkNFxJY/U2tHgvzDD6I/AAAAAAAAgOc/AVd1W_9E1xo/s800/Japan.png">
          <a:extLst>
            <a:ext uri="{FF2B5EF4-FFF2-40B4-BE49-F238E27FC236}">
              <a16:creationId xmlns:a16="http://schemas.microsoft.com/office/drawing/2014/main" id="{F27B6883-2A8C-4E7D-8803-A90014975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179" y="10423072"/>
          <a:ext cx="1709967" cy="1059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421821</xdr:colOff>
      <xdr:row>33</xdr:row>
      <xdr:rowOff>163287</xdr:rowOff>
    </xdr:from>
    <xdr:to>
      <xdr:col>11</xdr:col>
      <xdr:colOff>186689</xdr:colOff>
      <xdr:row>36</xdr:row>
      <xdr:rowOff>83930</xdr:rowOff>
    </xdr:to>
    <xdr:pic>
      <xdr:nvPicPr>
        <xdr:cNvPr id="68" name="図 67">
          <a:extLst>
            <a:ext uri="{FF2B5EF4-FFF2-40B4-BE49-F238E27FC236}">
              <a16:creationId xmlns:a16="http://schemas.microsoft.com/office/drawing/2014/main" id="{A802C354-B87C-4EA5-88CB-966A20A6B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8785" y="10491108"/>
          <a:ext cx="4663440" cy="859536"/>
        </a:xfrm>
        <a:prstGeom prst="rect">
          <a:avLst/>
        </a:prstGeom>
      </xdr:spPr>
    </xdr:pic>
    <xdr:clientData/>
  </xdr:twoCellAnchor>
  <xdr:twoCellAnchor editAs="oneCell">
    <xdr:from>
      <xdr:col>2</xdr:col>
      <xdr:colOff>494394</xdr:colOff>
      <xdr:row>7</xdr:row>
      <xdr:rowOff>163285</xdr:rowOff>
    </xdr:from>
    <xdr:to>
      <xdr:col>10</xdr:col>
      <xdr:colOff>484813</xdr:colOff>
      <xdr:row>10</xdr:row>
      <xdr:rowOff>144888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DEAB802A-AC05-4D0D-A942-D9EB1E73D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1" y="2322285"/>
          <a:ext cx="4489848" cy="906889"/>
        </a:xfrm>
        <a:prstGeom prst="rect">
          <a:avLst/>
        </a:prstGeom>
        <a:ln w="38100">
          <a:solidFill>
            <a:srgbClr val="0070C0"/>
          </a:solidFill>
          <a:prstDash val="dash"/>
        </a:ln>
      </xdr:spPr>
    </xdr:pic>
    <xdr:clientData/>
  </xdr:twoCellAnchor>
  <xdr:twoCellAnchor editAs="oneCell">
    <xdr:from>
      <xdr:col>10</xdr:col>
      <xdr:colOff>256346</xdr:colOff>
      <xdr:row>11</xdr:row>
      <xdr:rowOff>120923</xdr:rowOff>
    </xdr:from>
    <xdr:to>
      <xdr:col>11</xdr:col>
      <xdr:colOff>510994</xdr:colOff>
      <xdr:row>14</xdr:row>
      <xdr:rowOff>162336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2346" y="3578498"/>
          <a:ext cx="864248" cy="984388"/>
        </a:xfrm>
        <a:prstGeom prst="rect">
          <a:avLst/>
        </a:prstGeom>
      </xdr:spPr>
    </xdr:pic>
    <xdr:clientData/>
  </xdr:twoCellAnchor>
  <xdr:twoCellAnchor editAs="oneCell">
    <xdr:from>
      <xdr:col>9</xdr:col>
      <xdr:colOff>66675</xdr:colOff>
      <xdr:row>2</xdr:row>
      <xdr:rowOff>219075</xdr:rowOff>
    </xdr:from>
    <xdr:to>
      <xdr:col>10</xdr:col>
      <xdr:colOff>578739</xdr:colOff>
      <xdr:row>5</xdr:row>
      <xdr:rowOff>62484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847725"/>
          <a:ext cx="1121664" cy="786384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0</xdr:row>
      <xdr:rowOff>219075</xdr:rowOff>
    </xdr:from>
    <xdr:to>
      <xdr:col>8</xdr:col>
      <xdr:colOff>495681</xdr:colOff>
      <xdr:row>1</xdr:row>
      <xdr:rowOff>258318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" y="219075"/>
          <a:ext cx="4334256" cy="353568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228600</xdr:colOff>
      <xdr:row>2</xdr:row>
      <xdr:rowOff>133350</xdr:rowOff>
    </xdr:from>
    <xdr:to>
      <xdr:col>8</xdr:col>
      <xdr:colOff>356616</xdr:colOff>
      <xdr:row>5</xdr:row>
      <xdr:rowOff>110871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762000"/>
          <a:ext cx="3176016" cy="92049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347386</xdr:colOff>
      <xdr:row>74</xdr:row>
      <xdr:rowOff>123264</xdr:rowOff>
    </xdr:from>
    <xdr:to>
      <xdr:col>11</xdr:col>
      <xdr:colOff>321395</xdr:colOff>
      <xdr:row>76</xdr:row>
      <xdr:rowOff>9363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F8133EAB-998E-4D5F-A3D0-875021088F24}"/>
            </a:ext>
          </a:extLst>
        </xdr:cNvPr>
        <xdr:cNvSpPr txBox="1">
          <a:spLocks noChangeArrowheads="1"/>
        </xdr:cNvSpPr>
      </xdr:nvSpPr>
      <xdr:spPr bwMode="auto">
        <a:xfrm>
          <a:off x="2700621" y="14702117"/>
          <a:ext cx="1834186" cy="2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9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view="pageBreakPreview" topLeftCell="A75" zoomScale="130" zoomScaleNormal="100" zoomScaleSheetLayoutView="130" zoomScalePageLayoutView="85" workbookViewId="0">
      <selection activeCell="B9" sqref="B9"/>
    </sheetView>
  </sheetViews>
  <sheetFormatPr defaultColWidth="9" defaultRowHeight="18" customHeight="1" x14ac:dyDescent="0.15"/>
  <cols>
    <col min="1" max="1" width="6.25" style="1" customWidth="1"/>
    <col min="2" max="9" width="10.625" style="1" customWidth="1"/>
    <col min="10" max="16384" width="9" style="1"/>
  </cols>
  <sheetData>
    <row r="1" spans="1:9" ht="26.25" x14ac:dyDescent="0.2">
      <c r="A1" s="274" t="s" ph="1">
        <v>225</v>
      </c>
      <c r="B1" s="274"/>
      <c r="C1" s="274"/>
      <c r="D1" s="274"/>
      <c r="E1" s="274"/>
      <c r="F1" s="274"/>
      <c r="G1" s="274"/>
      <c r="H1" s="274"/>
      <c r="I1" s="274"/>
    </row>
    <row r="3" spans="1:9" ht="18" customHeight="1" x14ac:dyDescent="0.15">
      <c r="A3" s="2" t="s">
        <v>46</v>
      </c>
    </row>
    <row r="4" spans="1:9" ht="21.95" customHeight="1" x14ac:dyDescent="0.15">
      <c r="A4" s="13"/>
      <c r="B4" s="272" t="s" ph="1">
        <v>49</v>
      </c>
      <c r="C4" s="272"/>
      <c r="D4" s="272"/>
      <c r="E4" s="272"/>
      <c r="F4" s="272"/>
      <c r="G4" s="272"/>
      <c r="H4" s="272"/>
      <c r="I4" s="272"/>
    </row>
    <row r="5" spans="1:9" ht="21.95" customHeight="1" x14ac:dyDescent="0.15">
      <c r="A5" s="13"/>
      <c r="B5" s="9" t="s" ph="1">
        <v>226</v>
      </c>
      <c r="C5" s="9" ph="1"/>
      <c r="D5" s="9" ph="1"/>
      <c r="E5" s="9" ph="1"/>
      <c r="F5" s="9" ph="1"/>
      <c r="G5" s="9" ph="1"/>
      <c r="H5" s="9" ph="1"/>
    </row>
    <row r="6" spans="1:9" ht="21.95" customHeight="1" x14ac:dyDescent="0.15">
      <c r="A6" s="13"/>
      <c r="B6" s="9" t="s" ph="1">
        <v>227</v>
      </c>
      <c r="C6" s="9" ph="1"/>
      <c r="D6" s="9" ph="1"/>
      <c r="E6" s="9" ph="1"/>
      <c r="F6" s="9" ph="1"/>
      <c r="G6" s="9" ph="1"/>
      <c r="H6" s="9" ph="1"/>
    </row>
    <row r="7" spans="1:9" ht="21.95" customHeight="1" x14ac:dyDescent="0.15">
      <c r="A7" s="13"/>
      <c r="B7" s="9" t="s" ph="1">
        <v>228</v>
      </c>
      <c r="C7" s="9" ph="1"/>
      <c r="D7" s="9" ph="1"/>
      <c r="E7" s="9" ph="1"/>
      <c r="F7" s="9" ph="1"/>
      <c r="G7" s="9" ph="1"/>
      <c r="H7" s="9" ph="1"/>
    </row>
    <row r="8" spans="1:9" ht="21.95" customHeight="1" x14ac:dyDescent="0.15">
      <c r="A8" s="13"/>
      <c r="B8" s="9" t="s" ph="1">
        <v>229</v>
      </c>
      <c r="C8" s="9" ph="1"/>
      <c r="D8" s="9" ph="1"/>
      <c r="E8" s="9" ph="1"/>
      <c r="F8" s="9" ph="1"/>
      <c r="G8" s="9" ph="1"/>
      <c r="H8" s="9" ph="1"/>
    </row>
    <row r="9" spans="1:9" ht="18" customHeight="1" x14ac:dyDescent="0.15">
      <c r="A9" s="8"/>
      <c r="B9" s="9" ph="1"/>
      <c r="C9" s="9" ph="1"/>
      <c r="D9" s="9" ph="1"/>
      <c r="E9" s="9" ph="1"/>
      <c r="F9" s="9" ph="1"/>
      <c r="G9" s="9" ph="1"/>
      <c r="H9" s="9" ph="1"/>
    </row>
    <row r="10" spans="1:9" ht="18" customHeight="1" x14ac:dyDescent="0.15">
      <c r="A10" s="2" t="s">
        <v>0</v>
      </c>
    </row>
    <row r="11" spans="1:9" ht="18" customHeight="1" x14ac:dyDescent="0.15">
      <c r="A11" s="14" t="s">
        <v>14</v>
      </c>
      <c r="B11" s="7" t="s">
        <v>1</v>
      </c>
      <c r="C11" s="265" t="s">
        <v>30</v>
      </c>
      <c r="D11" s="266"/>
      <c r="E11" s="267" t="s">
        <v>3</v>
      </c>
      <c r="F11" s="267"/>
      <c r="G11" s="254" t="s">
        <v>85</v>
      </c>
      <c r="H11" s="255"/>
      <c r="I11" s="5"/>
    </row>
    <row r="12" spans="1:9" ht="18" customHeight="1" x14ac:dyDescent="0.15">
      <c r="A12" s="4"/>
      <c r="B12" s="9"/>
      <c r="C12" s="265" t="s">
        <v>33</v>
      </c>
      <c r="D12" s="266"/>
      <c r="E12" s="267" t="s">
        <v>3</v>
      </c>
      <c r="F12" s="267"/>
      <c r="G12" s="254" t="s">
        <v>105</v>
      </c>
      <c r="H12" s="255"/>
      <c r="I12" s="7"/>
    </row>
    <row r="13" spans="1:9" ht="18" customHeight="1" x14ac:dyDescent="0.15">
      <c r="A13" s="10"/>
      <c r="B13" s="9"/>
      <c r="C13" s="265" t="s">
        <v>31</v>
      </c>
      <c r="D13" s="266"/>
      <c r="E13" s="267" t="s">
        <v>3</v>
      </c>
      <c r="F13" s="267"/>
      <c r="G13" s="254" t="s">
        <v>219</v>
      </c>
      <c r="H13" s="255"/>
      <c r="I13" s="9"/>
    </row>
    <row r="14" spans="1:9" ht="18" customHeight="1" x14ac:dyDescent="0.15">
      <c r="A14" s="4"/>
      <c r="B14" s="9"/>
      <c r="C14" s="265" t="s">
        <v>32</v>
      </c>
      <c r="D14" s="266"/>
      <c r="E14" s="267" t="s">
        <v>3</v>
      </c>
      <c r="F14" s="267"/>
      <c r="G14" s="254" t="s">
        <v>220</v>
      </c>
      <c r="H14" s="255"/>
    </row>
    <row r="15" spans="1:9" ht="18" customHeight="1" x14ac:dyDescent="0.15">
      <c r="A15" s="4"/>
      <c r="B15" s="9"/>
      <c r="C15" s="265" t="s">
        <v>42</v>
      </c>
      <c r="D15" s="266"/>
      <c r="E15" s="267" t="s">
        <v>3</v>
      </c>
      <c r="F15" s="267"/>
      <c r="G15" s="254" t="s">
        <v>210</v>
      </c>
      <c r="H15" s="255"/>
      <c r="I15" s="7"/>
    </row>
    <row r="16" spans="1:9" ht="18" customHeight="1" x14ac:dyDescent="0.15">
      <c r="A16" s="4"/>
      <c r="B16" s="4"/>
      <c r="C16" s="265" t="s">
        <v>34</v>
      </c>
      <c r="D16" s="266"/>
      <c r="E16" s="267" t="s">
        <v>3</v>
      </c>
      <c r="F16" s="267"/>
      <c r="G16" s="254" t="s">
        <v>196</v>
      </c>
      <c r="H16" s="255"/>
      <c r="I16" s="11"/>
    </row>
    <row r="17" spans="1:9" ht="18" customHeight="1" x14ac:dyDescent="0.15">
      <c r="A17" s="4"/>
      <c r="B17" s="4"/>
      <c r="C17" s="179"/>
      <c r="D17" s="179"/>
      <c r="E17" s="143"/>
      <c r="F17" s="143"/>
      <c r="G17" s="142"/>
      <c r="H17" s="142"/>
      <c r="I17" s="11"/>
    </row>
    <row r="18" spans="1:9" ht="18" customHeight="1" x14ac:dyDescent="0.15">
      <c r="A18" s="4"/>
      <c r="B18" s="4"/>
      <c r="C18" s="265" t="s">
        <v>106</v>
      </c>
      <c r="D18" s="266"/>
      <c r="E18" s="267" t="s">
        <v>3</v>
      </c>
      <c r="F18" s="267"/>
      <c r="G18" s="254" t="s">
        <v>197</v>
      </c>
      <c r="H18" s="255"/>
      <c r="I18" s="11"/>
    </row>
    <row r="19" spans="1:9" ht="18" customHeight="1" x14ac:dyDescent="0.15">
      <c r="A19" s="4"/>
      <c r="B19" s="4"/>
      <c r="C19" s="268" t="s">
        <v>107</v>
      </c>
      <c r="D19" s="178" t="s">
        <v>108</v>
      </c>
      <c r="E19" s="270" t="s">
        <v>198</v>
      </c>
      <c r="F19" s="267"/>
      <c r="G19" s="267"/>
      <c r="H19" s="271"/>
      <c r="I19" s="11"/>
    </row>
    <row r="20" spans="1:9" ht="18" customHeight="1" x14ac:dyDescent="0.15">
      <c r="A20" s="4"/>
      <c r="B20" s="4"/>
      <c r="C20" s="269"/>
      <c r="D20" s="180" t="s">
        <v>109</v>
      </c>
      <c r="E20" s="270" t="s">
        <v>111</v>
      </c>
      <c r="F20" s="267"/>
      <c r="G20" s="267"/>
      <c r="H20" s="271"/>
      <c r="I20" s="11"/>
    </row>
    <row r="21" spans="1:9" ht="18" customHeight="1" x14ac:dyDescent="0.15">
      <c r="A21" s="4"/>
      <c r="B21" s="4"/>
      <c r="C21" s="269"/>
      <c r="D21" s="180" t="s">
        <v>110</v>
      </c>
      <c r="E21" s="270" t="s">
        <v>112</v>
      </c>
      <c r="F21" s="267"/>
      <c r="G21" s="267"/>
      <c r="H21" s="271"/>
      <c r="I21" s="11"/>
    </row>
    <row r="22" spans="1:9" ht="18" customHeight="1" x14ac:dyDescent="0.15">
      <c r="A22" s="4"/>
      <c r="B22" s="4"/>
      <c r="C22" s="177"/>
      <c r="D22" s="177"/>
      <c r="E22" s="155"/>
      <c r="F22" s="155"/>
      <c r="G22" s="155"/>
      <c r="H22" s="155"/>
      <c r="I22" s="11"/>
    </row>
    <row r="23" spans="1:9" ht="18" customHeight="1" x14ac:dyDescent="0.15">
      <c r="A23" s="4"/>
      <c r="B23" s="4"/>
      <c r="C23" s="265" t="s">
        <v>113</v>
      </c>
      <c r="D23" s="266"/>
      <c r="E23" s="267" t="s">
        <v>3</v>
      </c>
      <c r="F23" s="267"/>
      <c r="G23" s="254" t="s">
        <v>114</v>
      </c>
      <c r="H23" s="255"/>
      <c r="I23" s="11"/>
    </row>
    <row r="24" spans="1:9" ht="18" customHeight="1" x14ac:dyDescent="0.15">
      <c r="A24" s="4"/>
      <c r="B24" s="4"/>
      <c r="C24" s="265" t="s">
        <v>43</v>
      </c>
      <c r="D24" s="266"/>
      <c r="E24" s="267" t="s">
        <v>3</v>
      </c>
      <c r="F24" s="267"/>
      <c r="G24" s="254" t="s">
        <v>211</v>
      </c>
      <c r="H24" s="255"/>
      <c r="I24" s="11"/>
    </row>
    <row r="25" spans="1:9" ht="18" customHeight="1" x14ac:dyDescent="0.15">
      <c r="A25" s="4"/>
      <c r="B25" s="9"/>
      <c r="D25" s="7"/>
      <c r="E25" s="16"/>
      <c r="F25" s="16"/>
      <c r="G25" s="7"/>
      <c r="H25" s="11"/>
      <c r="I25" s="11"/>
    </row>
    <row r="26" spans="1:9" ht="18" customHeight="1" x14ac:dyDescent="0.15">
      <c r="A26" s="216" t="s">
        <v>27</v>
      </c>
      <c r="B26" s="217" t="s">
        <v>28</v>
      </c>
      <c r="C26" s="218" t="s">
        <v>5</v>
      </c>
      <c r="D26" s="219"/>
      <c r="E26" s="263" t="s">
        <v>3</v>
      </c>
      <c r="F26" s="263"/>
      <c r="G26" s="261" t="s">
        <v>115</v>
      </c>
      <c r="H26" s="262"/>
      <c r="I26" s="11"/>
    </row>
    <row r="27" spans="1:9" ht="18" customHeight="1" x14ac:dyDescent="0.15">
      <c r="A27" s="216"/>
      <c r="B27" s="220"/>
      <c r="C27" s="218" t="s">
        <v>116</v>
      </c>
      <c r="D27" s="256" t="s">
        <v>47</v>
      </c>
      <c r="E27" s="256"/>
      <c r="F27" s="256"/>
      <c r="G27" s="261" t="s">
        <v>117</v>
      </c>
      <c r="H27" s="262"/>
      <c r="I27" s="11"/>
    </row>
    <row r="28" spans="1:9" ht="18" customHeight="1" x14ac:dyDescent="0.15">
      <c r="A28" s="17"/>
      <c r="B28" s="17"/>
      <c r="C28" s="218" t="s">
        <v>118</v>
      </c>
      <c r="D28" s="256" t="s">
        <v>47</v>
      </c>
      <c r="E28" s="256"/>
      <c r="F28" s="256"/>
      <c r="G28" s="261" t="s">
        <v>119</v>
      </c>
      <c r="H28" s="262"/>
      <c r="I28" s="11"/>
    </row>
    <row r="29" spans="1:9" ht="18" customHeight="1" x14ac:dyDescent="0.15">
      <c r="A29" s="17"/>
      <c r="B29" s="221"/>
      <c r="C29" s="222" t="s">
        <v>2</v>
      </c>
      <c r="D29" s="223" t="s">
        <v>35</v>
      </c>
      <c r="E29" s="223" t="s">
        <v>36</v>
      </c>
      <c r="F29" s="219"/>
      <c r="G29" s="261" t="s">
        <v>199</v>
      </c>
      <c r="H29" s="262"/>
      <c r="I29" s="11"/>
    </row>
    <row r="30" spans="1:9" ht="18" customHeight="1" x14ac:dyDescent="0.15">
      <c r="A30" s="17"/>
      <c r="B30" s="221"/>
      <c r="C30" s="222" t="s">
        <v>125</v>
      </c>
      <c r="D30" s="256" t="s">
        <v>25</v>
      </c>
      <c r="E30" s="256"/>
      <c r="F30" s="256"/>
      <c r="G30" s="256" t="s">
        <v>122</v>
      </c>
      <c r="H30" s="257"/>
      <c r="I30" s="11"/>
    </row>
    <row r="31" spans="1:9" ht="18" customHeight="1" x14ac:dyDescent="0.15">
      <c r="A31" s="217"/>
      <c r="B31" s="17"/>
      <c r="C31" s="222" t="s">
        <v>127</v>
      </c>
      <c r="D31" s="256" t="s">
        <v>25</v>
      </c>
      <c r="E31" s="256"/>
      <c r="F31" s="256"/>
      <c r="G31" s="256" t="s">
        <v>123</v>
      </c>
      <c r="H31" s="257"/>
      <c r="I31" s="11"/>
    </row>
    <row r="32" spans="1:9" ht="18" customHeight="1" x14ac:dyDescent="0.15">
      <c r="A32" s="217"/>
      <c r="B32" s="17"/>
      <c r="C32" s="222" t="s">
        <v>223</v>
      </c>
      <c r="D32" s="223"/>
      <c r="E32" s="223" t="s">
        <v>224</v>
      </c>
      <c r="F32" s="223"/>
      <c r="G32" s="223"/>
      <c r="H32" s="224"/>
      <c r="I32" s="11"/>
    </row>
    <row r="33" spans="1:9" ht="18" customHeight="1" x14ac:dyDescent="0.15">
      <c r="A33" s="217"/>
      <c r="B33" s="17"/>
      <c r="C33" s="222" t="s">
        <v>128</v>
      </c>
      <c r="D33" s="256" t="s">
        <v>124</v>
      </c>
      <c r="E33" s="256"/>
      <c r="F33" s="256"/>
      <c r="G33" s="256" t="s">
        <v>122</v>
      </c>
      <c r="H33" s="257"/>
      <c r="I33" s="11"/>
    </row>
    <row r="34" spans="1:9" ht="18" customHeight="1" x14ac:dyDescent="0.15">
      <c r="A34" s="217"/>
      <c r="B34" s="17"/>
      <c r="C34" s="222" t="s">
        <v>129</v>
      </c>
      <c r="D34" s="256" t="s">
        <v>124</v>
      </c>
      <c r="E34" s="256"/>
      <c r="F34" s="256"/>
      <c r="G34" s="256" t="s">
        <v>123</v>
      </c>
      <c r="H34" s="257"/>
      <c r="I34" s="11"/>
    </row>
    <row r="35" spans="1:9" ht="18" customHeight="1" x14ac:dyDescent="0.15">
      <c r="A35" s="17"/>
      <c r="B35" s="17"/>
      <c r="C35" s="222" t="s">
        <v>130</v>
      </c>
      <c r="D35" s="256" t="s">
        <v>131</v>
      </c>
      <c r="E35" s="256"/>
      <c r="F35" s="256"/>
      <c r="G35" s="256" t="s">
        <v>132</v>
      </c>
      <c r="H35" s="257"/>
      <c r="I35" s="11"/>
    </row>
    <row r="36" spans="1:9" ht="18" customHeight="1" x14ac:dyDescent="0.15">
      <c r="A36" s="17"/>
      <c r="B36" s="17"/>
      <c r="C36" s="222" t="s">
        <v>184</v>
      </c>
      <c r="D36" s="256" t="s">
        <v>133</v>
      </c>
      <c r="E36" s="256"/>
      <c r="F36" s="256"/>
      <c r="G36" s="256" t="s">
        <v>134</v>
      </c>
      <c r="H36" s="257"/>
      <c r="I36" s="11"/>
    </row>
    <row r="37" spans="1:9" ht="18" customHeight="1" x14ac:dyDescent="0.15">
      <c r="A37" s="17"/>
      <c r="B37" s="17"/>
      <c r="C37" s="222" t="s">
        <v>222</v>
      </c>
      <c r="D37" s="223" t="s">
        <v>44</v>
      </c>
      <c r="E37" s="223" t="s">
        <v>45</v>
      </c>
      <c r="F37" s="223"/>
      <c r="G37" s="256" t="s">
        <v>195</v>
      </c>
      <c r="H37" s="257"/>
      <c r="I37" s="11"/>
    </row>
    <row r="38" spans="1:9" ht="18" customHeight="1" x14ac:dyDescent="0.15">
      <c r="A38" s="17"/>
      <c r="B38" s="17"/>
      <c r="C38" s="222" t="s">
        <v>185</v>
      </c>
      <c r="D38" s="223" t="s">
        <v>44</v>
      </c>
      <c r="E38" s="223" t="s">
        <v>86</v>
      </c>
      <c r="F38" s="219"/>
      <c r="G38" s="256" t="s">
        <v>135</v>
      </c>
      <c r="H38" s="257"/>
      <c r="I38" s="11"/>
    </row>
    <row r="39" spans="1:9" ht="18" customHeight="1" x14ac:dyDescent="0.15">
      <c r="A39" s="17"/>
      <c r="B39" s="17"/>
      <c r="C39" s="222" t="s">
        <v>212</v>
      </c>
      <c r="D39" s="223" t="s">
        <v>213</v>
      </c>
      <c r="E39" s="223" t="s">
        <v>45</v>
      </c>
      <c r="F39" s="219"/>
      <c r="G39" s="256" t="s">
        <v>214</v>
      </c>
      <c r="H39" s="257"/>
      <c r="I39" s="11"/>
    </row>
    <row r="40" spans="1:9" ht="18" customHeight="1" x14ac:dyDescent="0.15">
      <c r="A40" s="17"/>
      <c r="B40" s="17"/>
      <c r="C40" s="222" t="s">
        <v>2</v>
      </c>
      <c r="D40" s="223" t="s">
        <v>37</v>
      </c>
      <c r="E40" s="223" t="s">
        <v>7</v>
      </c>
      <c r="F40" s="219"/>
      <c r="G40" s="263" t="s">
        <v>136</v>
      </c>
      <c r="H40" s="264"/>
      <c r="I40" s="11"/>
    </row>
    <row r="41" spans="1:9" ht="18" customHeight="1" x14ac:dyDescent="0.15">
      <c r="A41" s="17"/>
      <c r="B41" s="17"/>
      <c r="C41" s="222" t="s">
        <v>2</v>
      </c>
      <c r="D41" s="223" t="s">
        <v>37</v>
      </c>
      <c r="E41" s="223" t="s">
        <v>38</v>
      </c>
      <c r="F41" s="219"/>
      <c r="G41" s="263" t="s">
        <v>215</v>
      </c>
      <c r="H41" s="264"/>
      <c r="I41" s="11"/>
    </row>
    <row r="42" spans="1:9" ht="18" customHeight="1" x14ac:dyDescent="0.15">
      <c r="A42" s="17"/>
      <c r="B42" s="17"/>
      <c r="C42" s="222" t="s">
        <v>2</v>
      </c>
      <c r="D42" s="223" t="s">
        <v>29</v>
      </c>
      <c r="E42" s="223" t="s">
        <v>200</v>
      </c>
      <c r="F42" s="219"/>
      <c r="G42" s="263" t="s">
        <v>146</v>
      </c>
      <c r="H42" s="264"/>
      <c r="I42" s="11"/>
    </row>
    <row r="43" spans="1:9" ht="18" customHeight="1" x14ac:dyDescent="0.15">
      <c r="A43" s="225"/>
      <c r="B43" s="225"/>
      <c r="C43" s="222" t="s">
        <v>2</v>
      </c>
      <c r="D43" s="223" t="s">
        <v>35</v>
      </c>
      <c r="E43" s="256" t="s">
        <v>48</v>
      </c>
      <c r="F43" s="275"/>
      <c r="G43" s="263" t="s">
        <v>121</v>
      </c>
      <c r="H43" s="264"/>
      <c r="I43" s="11"/>
    </row>
    <row r="44" spans="1:9" ht="18" customHeight="1" x14ac:dyDescent="0.15">
      <c r="A44" s="17"/>
      <c r="B44" s="17"/>
      <c r="C44" s="218" t="s">
        <v>120</v>
      </c>
      <c r="D44" s="256" t="s">
        <v>47</v>
      </c>
      <c r="E44" s="256"/>
      <c r="F44" s="256"/>
      <c r="G44" s="261" t="s">
        <v>121</v>
      </c>
      <c r="H44" s="262"/>
      <c r="I44" s="11"/>
    </row>
    <row r="45" spans="1:9" ht="18" customHeight="1" x14ac:dyDescent="0.15">
      <c r="C45" s="20"/>
      <c r="D45" s="21"/>
      <c r="E45" s="21"/>
      <c r="F45" s="19"/>
      <c r="G45" s="22"/>
      <c r="H45" s="22"/>
      <c r="I45" s="11"/>
    </row>
    <row r="46" spans="1:9" ht="18" customHeight="1" x14ac:dyDescent="0.15">
      <c r="A46" s="14" t="s">
        <v>26</v>
      </c>
      <c r="B46" s="15" t="s">
        <v>4</v>
      </c>
      <c r="C46" s="23" t="s">
        <v>6</v>
      </c>
      <c r="D46" s="237" t="s">
        <v>154</v>
      </c>
      <c r="E46" s="238"/>
      <c r="F46" s="238"/>
      <c r="G46" s="248" t="s">
        <v>138</v>
      </c>
      <c r="H46" s="249"/>
      <c r="I46" s="11"/>
    </row>
    <row r="47" spans="1:9" ht="18" customHeight="1" x14ac:dyDescent="0.15">
      <c r="A47" s="14"/>
      <c r="B47" s="15"/>
      <c r="C47" s="127" t="s">
        <v>6</v>
      </c>
      <c r="D47" s="237" t="s">
        <v>139</v>
      </c>
      <c r="E47" s="238"/>
      <c r="F47" s="238"/>
      <c r="G47" s="248" t="s">
        <v>140</v>
      </c>
      <c r="H47" s="249"/>
      <c r="I47" s="11"/>
    </row>
    <row r="48" spans="1:9" ht="18" customHeight="1" x14ac:dyDescent="0.15">
      <c r="A48" s="4"/>
      <c r="B48" s="4"/>
      <c r="C48" s="23" t="s">
        <v>6</v>
      </c>
      <c r="D48" s="273" t="s">
        <v>39</v>
      </c>
      <c r="E48" s="239"/>
      <c r="F48" s="239"/>
      <c r="G48" s="248" t="s">
        <v>141</v>
      </c>
      <c r="H48" s="249"/>
      <c r="I48" s="11"/>
    </row>
    <row r="49" spans="1:9" ht="18" customHeight="1" x14ac:dyDescent="0.15">
      <c r="A49" s="3"/>
      <c r="B49" s="7"/>
      <c r="C49" s="23" t="s">
        <v>6</v>
      </c>
      <c r="D49" s="237" t="s">
        <v>87</v>
      </c>
      <c r="E49" s="238"/>
      <c r="F49" s="238"/>
      <c r="G49" s="248" t="s">
        <v>142</v>
      </c>
      <c r="H49" s="249"/>
      <c r="I49" s="11"/>
    </row>
    <row r="50" spans="1:9" ht="18" customHeight="1" x14ac:dyDescent="0.15">
      <c r="A50" s="4"/>
      <c r="B50" s="17"/>
      <c r="C50" s="23" t="s">
        <v>6</v>
      </c>
      <c r="D50" s="237" t="s">
        <v>143</v>
      </c>
      <c r="E50" s="238"/>
      <c r="F50" s="238"/>
      <c r="G50" s="248" t="s">
        <v>144</v>
      </c>
      <c r="H50" s="249"/>
      <c r="I50" s="11"/>
    </row>
    <row r="51" spans="1:9" ht="18" customHeight="1" x14ac:dyDescent="0.15">
      <c r="A51" s="14"/>
      <c r="B51" s="15"/>
      <c r="C51" s="23" t="s">
        <v>6</v>
      </c>
      <c r="D51" s="237" t="s">
        <v>145</v>
      </c>
      <c r="E51" s="238"/>
      <c r="F51" s="238"/>
      <c r="G51" s="248" t="s">
        <v>146</v>
      </c>
      <c r="H51" s="249"/>
      <c r="I51" s="11"/>
    </row>
    <row r="52" spans="1:9" ht="18" customHeight="1" x14ac:dyDescent="0.15">
      <c r="A52" s="4"/>
      <c r="B52" s="17"/>
      <c r="C52" s="24"/>
      <c r="D52" s="22"/>
      <c r="E52" s="22"/>
      <c r="F52" s="22"/>
      <c r="G52" s="21"/>
      <c r="H52" s="21"/>
      <c r="I52" s="11"/>
    </row>
    <row r="53" spans="1:9" ht="18" customHeight="1" x14ac:dyDescent="0.15">
      <c r="A53" s="3" t="s">
        <v>15</v>
      </c>
      <c r="B53" s="2" t="s">
        <v>16</v>
      </c>
      <c r="C53" s="25" t="s">
        <v>8</v>
      </c>
      <c r="D53" s="18" t="s">
        <v>11</v>
      </c>
      <c r="E53" s="26"/>
      <c r="F53" s="27"/>
      <c r="G53" s="261" t="s">
        <v>221</v>
      </c>
      <c r="H53" s="262"/>
    </row>
    <row r="54" spans="1:9" ht="18" customHeight="1" x14ac:dyDescent="0.15">
      <c r="A54" s="4"/>
      <c r="B54" s="17"/>
      <c r="C54" s="25" t="s">
        <v>8</v>
      </c>
      <c r="D54" s="18" t="s">
        <v>17</v>
      </c>
      <c r="E54" s="26"/>
      <c r="F54" s="27"/>
      <c r="G54" s="259" t="s">
        <v>147</v>
      </c>
      <c r="H54" s="260"/>
    </row>
    <row r="55" spans="1:9" ht="18" customHeight="1" x14ac:dyDescent="0.15">
      <c r="A55" s="4"/>
      <c r="B55" s="17"/>
      <c r="C55" s="28" t="s">
        <v>9</v>
      </c>
      <c r="D55" s="29"/>
      <c r="E55" s="27"/>
      <c r="F55" s="27"/>
      <c r="G55" s="250" t="s">
        <v>148</v>
      </c>
      <c r="H55" s="251"/>
    </row>
    <row r="56" spans="1:9" ht="18" customHeight="1" x14ac:dyDescent="0.15">
      <c r="A56" s="4"/>
      <c r="B56" s="17"/>
      <c r="C56" s="252" t="s">
        <v>18</v>
      </c>
      <c r="D56" s="253"/>
      <c r="E56" s="27"/>
      <c r="F56" s="27"/>
      <c r="G56" s="250" t="s">
        <v>88</v>
      </c>
      <c r="H56" s="251"/>
    </row>
    <row r="57" spans="1:9" ht="18" customHeight="1" x14ac:dyDescent="0.15">
      <c r="C57" s="252" t="s">
        <v>19</v>
      </c>
      <c r="D57" s="253"/>
      <c r="E57" s="27"/>
      <c r="F57" s="27"/>
      <c r="G57" s="250" t="s">
        <v>149</v>
      </c>
      <c r="H57" s="251"/>
    </row>
    <row r="58" spans="1:9" ht="18" customHeight="1" x14ac:dyDescent="0.15">
      <c r="C58" s="30" t="s">
        <v>10</v>
      </c>
      <c r="D58" s="245"/>
      <c r="E58" s="245"/>
      <c r="F58" s="245"/>
      <c r="G58" s="242" t="s">
        <v>150</v>
      </c>
      <c r="H58" s="243"/>
    </row>
    <row r="59" spans="1:9" ht="18" customHeight="1" x14ac:dyDescent="0.15">
      <c r="B59" s="6"/>
      <c r="C59" s="246" t="s">
        <v>24</v>
      </c>
      <c r="D59" s="31" t="s">
        <v>20</v>
      </c>
      <c r="E59" s="239" t="s">
        <v>41</v>
      </c>
      <c r="F59" s="239"/>
      <c r="G59" s="239"/>
      <c r="H59" s="240"/>
    </row>
    <row r="60" spans="1:9" ht="18" customHeight="1" x14ac:dyDescent="0.15">
      <c r="A60" s="5"/>
      <c r="C60" s="246"/>
      <c r="D60" s="28" t="s">
        <v>21</v>
      </c>
      <c r="E60" s="238" t="s">
        <v>151</v>
      </c>
      <c r="F60" s="238"/>
      <c r="G60" s="238"/>
      <c r="H60" s="244"/>
    </row>
    <row r="61" spans="1:9" ht="18" customHeight="1" x14ac:dyDescent="0.15">
      <c r="A61" s="9"/>
      <c r="C61" s="247"/>
      <c r="D61" s="28" t="s">
        <v>22</v>
      </c>
      <c r="E61" s="239" t="s">
        <v>209</v>
      </c>
      <c r="F61" s="239"/>
      <c r="G61" s="239"/>
      <c r="H61" s="240"/>
    </row>
    <row r="62" spans="1:9" ht="18" customHeight="1" x14ac:dyDescent="0.15">
      <c r="B62" s="6"/>
      <c r="C62" s="258" t="s">
        <v>40</v>
      </c>
      <c r="D62" s="31" t="s">
        <v>20</v>
      </c>
      <c r="E62" s="239" t="s">
        <v>201</v>
      </c>
      <c r="F62" s="239"/>
      <c r="G62" s="239"/>
      <c r="H62" s="240"/>
    </row>
    <row r="63" spans="1:9" ht="18" customHeight="1" x14ac:dyDescent="0.15">
      <c r="A63" s="5"/>
      <c r="C63" s="258"/>
      <c r="D63" s="28" t="s">
        <v>21</v>
      </c>
      <c r="E63" s="238" t="s">
        <v>152</v>
      </c>
      <c r="F63" s="238"/>
      <c r="G63" s="238"/>
      <c r="H63" s="244"/>
    </row>
    <row r="64" spans="1:9" ht="18" customHeight="1" x14ac:dyDescent="0.15">
      <c r="A64" s="5"/>
      <c r="C64" s="258"/>
      <c r="D64" s="28" t="s">
        <v>22</v>
      </c>
      <c r="E64" s="239" t="s">
        <v>153</v>
      </c>
      <c r="F64" s="239"/>
      <c r="G64" s="239"/>
      <c r="H64" s="240"/>
    </row>
    <row r="65" spans="1:8" ht="18" customHeight="1" x14ac:dyDescent="0.15">
      <c r="A65" s="9"/>
      <c r="C65" s="258"/>
      <c r="D65" s="28" t="s">
        <v>57</v>
      </c>
      <c r="E65" s="239" t="s">
        <v>155</v>
      </c>
      <c r="F65" s="239"/>
      <c r="G65" s="239"/>
      <c r="H65" s="240"/>
    </row>
    <row r="66" spans="1:8" ht="18" customHeight="1" x14ac:dyDescent="0.15">
      <c r="C66" s="32"/>
      <c r="D66" s="21"/>
      <c r="E66" s="21"/>
      <c r="F66" s="241"/>
      <c r="G66" s="241"/>
      <c r="H66" s="241"/>
    </row>
    <row r="67" spans="1:8" ht="18" customHeight="1" x14ac:dyDescent="0.15">
      <c r="A67" s="14" t="s">
        <v>12</v>
      </c>
      <c r="B67" s="2" t="s">
        <v>13</v>
      </c>
      <c r="C67" s="235" t="s">
        <v>156</v>
      </c>
      <c r="D67" s="236"/>
      <c r="E67" s="237" t="s">
        <v>3</v>
      </c>
      <c r="F67" s="238"/>
      <c r="G67" s="239" t="s">
        <v>157</v>
      </c>
      <c r="H67" s="240"/>
    </row>
    <row r="68" spans="1:8" ht="18" customHeight="1" x14ac:dyDescent="0.15">
      <c r="B68" s="2"/>
      <c r="C68" s="235" t="s">
        <v>158</v>
      </c>
      <c r="D68" s="236"/>
      <c r="E68" s="237" t="s">
        <v>3</v>
      </c>
      <c r="F68" s="238"/>
      <c r="G68" s="239" t="s">
        <v>159</v>
      </c>
      <c r="H68" s="240"/>
    </row>
    <row r="69" spans="1:8" ht="18" customHeight="1" x14ac:dyDescent="0.15">
      <c r="A69" s="3"/>
      <c r="B69" s="2"/>
      <c r="C69" s="2"/>
      <c r="D69" s="2"/>
      <c r="E69" s="2"/>
      <c r="F69" s="2"/>
      <c r="G69" s="2"/>
      <c r="H69" s="2"/>
    </row>
    <row r="70" spans="1:8" ht="18" customHeight="1" x14ac:dyDescent="0.15">
      <c r="A70" s="3"/>
      <c r="B70" s="2" t="s">
        <v>23</v>
      </c>
      <c r="C70" s="2"/>
      <c r="D70" s="2"/>
      <c r="E70" s="2"/>
      <c r="F70" s="2"/>
      <c r="G70" s="2"/>
      <c r="H70" s="2"/>
    </row>
    <row r="71" spans="1:8" ht="18" customHeight="1" x14ac:dyDescent="0.15">
      <c r="A71" s="5"/>
      <c r="B71" s="2"/>
      <c r="C71" s="2"/>
      <c r="D71" s="2"/>
      <c r="E71" s="2"/>
      <c r="F71" s="2"/>
      <c r="G71" s="2"/>
      <c r="H71" s="2"/>
    </row>
    <row r="72" spans="1:8" ht="18" customHeight="1" x14ac:dyDescent="0.15">
      <c r="C72" s="2"/>
      <c r="D72" s="2"/>
      <c r="E72" s="2"/>
      <c r="F72" s="2"/>
      <c r="G72" s="2"/>
      <c r="H72" s="2"/>
    </row>
    <row r="73" spans="1:8" ht="18" customHeight="1" x14ac:dyDescent="0.15">
      <c r="C73" s="2"/>
      <c r="D73" s="2"/>
      <c r="E73" s="2"/>
      <c r="F73" s="2"/>
      <c r="G73" s="2"/>
      <c r="H73" s="2"/>
    </row>
    <row r="74" spans="1:8" ht="18" customHeight="1" x14ac:dyDescent="0.15">
      <c r="B74" s="2"/>
      <c r="C74" s="2"/>
      <c r="D74" s="2"/>
      <c r="E74" s="2"/>
      <c r="F74" s="2"/>
      <c r="G74" s="2"/>
      <c r="H74" s="2"/>
    </row>
    <row r="75" spans="1:8" ht="18" customHeight="1" x14ac:dyDescent="0.15">
      <c r="C75" s="2"/>
      <c r="D75" s="2"/>
      <c r="E75" s="2"/>
      <c r="F75" s="2"/>
      <c r="G75" s="2"/>
      <c r="H75" s="2"/>
    </row>
    <row r="76" spans="1:8" ht="18" customHeight="1" x14ac:dyDescent="0.15">
      <c r="B76" s="2"/>
      <c r="C76" s="2"/>
      <c r="D76" s="2"/>
      <c r="E76" s="2"/>
      <c r="F76" s="2"/>
      <c r="G76" s="2"/>
      <c r="H76" s="2"/>
    </row>
    <row r="77" spans="1:8" ht="18" customHeight="1" x14ac:dyDescent="0.15">
      <c r="A77" s="12"/>
      <c r="C77" s="2"/>
      <c r="D77" s="2"/>
      <c r="E77" s="2"/>
      <c r="F77" s="2"/>
      <c r="G77" s="2"/>
      <c r="H77" s="2"/>
    </row>
    <row r="78" spans="1:8" ht="18" customHeight="1" x14ac:dyDescent="0.15">
      <c r="A78" s="12"/>
      <c r="B78" s="2"/>
      <c r="C78" s="2"/>
      <c r="D78" s="2"/>
      <c r="E78" s="2"/>
      <c r="F78" s="2"/>
      <c r="G78" s="2"/>
      <c r="H78" s="2"/>
    </row>
    <row r="79" spans="1:8" ht="18" customHeight="1" x14ac:dyDescent="0.15">
      <c r="B79" s="2"/>
      <c r="C79" s="2"/>
      <c r="D79" s="2"/>
      <c r="E79" s="2"/>
      <c r="F79" s="2"/>
      <c r="G79" s="2"/>
      <c r="H79" s="2"/>
    </row>
    <row r="80" spans="1:8" ht="18" customHeight="1" x14ac:dyDescent="0.15">
      <c r="B80" s="2"/>
      <c r="C80" s="2"/>
      <c r="D80" s="2"/>
      <c r="E80" s="2"/>
      <c r="F80" s="2"/>
      <c r="G80" s="2"/>
      <c r="H80" s="2"/>
    </row>
    <row r="81" spans="2:7" ht="18" customHeight="1" x14ac:dyDescent="0.15">
      <c r="B81" s="2"/>
      <c r="C81" s="2"/>
      <c r="D81" s="2"/>
      <c r="E81" s="2"/>
      <c r="F81" s="2"/>
      <c r="G81" s="2"/>
    </row>
    <row r="82" spans="2:7" ht="18" customHeight="1" x14ac:dyDescent="0.15">
      <c r="B82" s="2"/>
    </row>
    <row r="83" spans="2:7" ht="18" customHeight="1" x14ac:dyDescent="0.15">
      <c r="B83" s="2"/>
    </row>
    <row r="84" spans="2:7" ht="18" customHeight="1" x14ac:dyDescent="0.15">
      <c r="B84" s="2"/>
    </row>
    <row r="85" spans="2:7" ht="18" customHeight="1" x14ac:dyDescent="0.15">
      <c r="B85" s="2"/>
    </row>
    <row r="86" spans="2:7" ht="18" customHeight="1" x14ac:dyDescent="0.15">
      <c r="B86" s="2"/>
    </row>
    <row r="87" spans="2:7" ht="18" customHeight="1" x14ac:dyDescent="0.15">
      <c r="B87" s="2"/>
    </row>
    <row r="88" spans="2:7" ht="18" customHeight="1" x14ac:dyDescent="0.15">
      <c r="B88" s="2"/>
    </row>
    <row r="89" spans="2:7" ht="18" customHeight="1" x14ac:dyDescent="0.15">
      <c r="B89" s="2"/>
    </row>
    <row r="90" spans="2:7" ht="18" customHeight="1" x14ac:dyDescent="0.15">
      <c r="B90" s="2"/>
    </row>
    <row r="91" spans="2:7" ht="18" customHeight="1" x14ac:dyDescent="0.15">
      <c r="B91" s="2"/>
    </row>
    <row r="92" spans="2:7" ht="18" customHeight="1" x14ac:dyDescent="0.15">
      <c r="B92" s="2"/>
    </row>
    <row r="93" spans="2:7" ht="18" customHeight="1" x14ac:dyDescent="0.15">
      <c r="B93" s="2"/>
    </row>
    <row r="94" spans="2:7" ht="18" customHeight="1" x14ac:dyDescent="0.15">
      <c r="B94" s="2"/>
    </row>
    <row r="95" spans="2:7" ht="18" customHeight="1" x14ac:dyDescent="0.15">
      <c r="B95" s="2"/>
    </row>
  </sheetData>
  <mergeCells count="99">
    <mergeCell ref="G39:H39"/>
    <mergeCell ref="C12:D12"/>
    <mergeCell ref="G49:H49"/>
    <mergeCell ref="G50:H50"/>
    <mergeCell ref="A1:I1"/>
    <mergeCell ref="E43:F43"/>
    <mergeCell ref="D30:F30"/>
    <mergeCell ref="D31:F31"/>
    <mergeCell ref="D44:F44"/>
    <mergeCell ref="G44:H44"/>
    <mergeCell ref="D33:F33"/>
    <mergeCell ref="G33:H33"/>
    <mergeCell ref="D36:F36"/>
    <mergeCell ref="G36:H36"/>
    <mergeCell ref="G35:H35"/>
    <mergeCell ref="G43:H43"/>
    <mergeCell ref="G41:H41"/>
    <mergeCell ref="G42:H42"/>
    <mergeCell ref="C15:D15"/>
    <mergeCell ref="B4:I4"/>
    <mergeCell ref="C11:D11"/>
    <mergeCell ref="C13:D13"/>
    <mergeCell ref="C14:D14"/>
    <mergeCell ref="G13:H13"/>
    <mergeCell ref="G14:H14"/>
    <mergeCell ref="E15:F15"/>
    <mergeCell ref="G11:H11"/>
    <mergeCell ref="E11:F11"/>
    <mergeCell ref="E13:F13"/>
    <mergeCell ref="E14:F14"/>
    <mergeCell ref="G12:H12"/>
    <mergeCell ref="E12:F12"/>
    <mergeCell ref="G15:H15"/>
    <mergeCell ref="D28:F28"/>
    <mergeCell ref="G26:H26"/>
    <mergeCell ref="C19:C21"/>
    <mergeCell ref="E19:H19"/>
    <mergeCell ref="E20:H20"/>
    <mergeCell ref="E21:H21"/>
    <mergeCell ref="C23:D23"/>
    <mergeCell ref="E23:F23"/>
    <mergeCell ref="G23:H23"/>
    <mergeCell ref="C24:D24"/>
    <mergeCell ref="E24:F24"/>
    <mergeCell ref="G24:H24"/>
    <mergeCell ref="D27:F27"/>
    <mergeCell ref="G28:H28"/>
    <mergeCell ref="G27:H27"/>
    <mergeCell ref="C16:D16"/>
    <mergeCell ref="E16:F16"/>
    <mergeCell ref="C18:D18"/>
    <mergeCell ref="E18:F18"/>
    <mergeCell ref="E26:F26"/>
    <mergeCell ref="G16:H16"/>
    <mergeCell ref="G38:H38"/>
    <mergeCell ref="C62:C65"/>
    <mergeCell ref="G18:H18"/>
    <mergeCell ref="G54:H54"/>
    <mergeCell ref="G53:H53"/>
    <mergeCell ref="D35:F35"/>
    <mergeCell ref="G29:H29"/>
    <mergeCell ref="G30:H30"/>
    <mergeCell ref="G31:H31"/>
    <mergeCell ref="G37:H37"/>
    <mergeCell ref="D34:F34"/>
    <mergeCell ref="G34:H34"/>
    <mergeCell ref="D47:F47"/>
    <mergeCell ref="G47:H47"/>
    <mergeCell ref="G40:H40"/>
    <mergeCell ref="D46:F46"/>
    <mergeCell ref="G46:H46"/>
    <mergeCell ref="E67:F67"/>
    <mergeCell ref="G67:H67"/>
    <mergeCell ref="C67:D67"/>
    <mergeCell ref="G55:H55"/>
    <mergeCell ref="G56:H56"/>
    <mergeCell ref="G57:H57"/>
    <mergeCell ref="C56:D56"/>
    <mergeCell ref="C57:D57"/>
    <mergeCell ref="D51:F51"/>
    <mergeCell ref="G51:H51"/>
    <mergeCell ref="D48:F48"/>
    <mergeCell ref="G48:H48"/>
    <mergeCell ref="D49:F49"/>
    <mergeCell ref="D50:F50"/>
    <mergeCell ref="C68:D68"/>
    <mergeCell ref="E68:F68"/>
    <mergeCell ref="G68:H68"/>
    <mergeCell ref="F66:H66"/>
    <mergeCell ref="G58:H58"/>
    <mergeCell ref="E60:H60"/>
    <mergeCell ref="E59:H59"/>
    <mergeCell ref="E61:H61"/>
    <mergeCell ref="D58:F58"/>
    <mergeCell ref="E65:H65"/>
    <mergeCell ref="E64:H64"/>
    <mergeCell ref="C59:C61"/>
    <mergeCell ref="E62:H62"/>
    <mergeCell ref="E63:H63"/>
  </mergeCells>
  <phoneticPr fontId="1"/>
  <pageMargins left="0.59055118110236227" right="0.59055118110236227" top="0.74803149606299213" bottom="0.48958333333333331" header="0.31496062992125984" footer="0.31496062992125984"/>
  <pageSetup paperSize="9" scale="88" orientation="portrait" horizontalDpi="4294967292" verticalDpi="0" r:id="rId1"/>
  <rowBreaks count="1" manualBreakCount="1"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view="pageBreakPreview" topLeftCell="A22" zoomScaleNormal="100" zoomScaleSheetLayoutView="100" workbookViewId="0">
      <selection activeCell="F37" sqref="F37"/>
    </sheetView>
  </sheetViews>
  <sheetFormatPr defaultColWidth="8" defaultRowHeight="24.75" customHeight="1" x14ac:dyDescent="0.15"/>
  <cols>
    <col min="1" max="16384" width="8" style="121"/>
  </cols>
  <sheetData>
    <row r="1" spans="1:22" ht="24.75" customHeight="1" x14ac:dyDescent="0.15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P1" s="122"/>
      <c r="Q1" s="122"/>
      <c r="R1" s="122"/>
      <c r="S1" s="122"/>
      <c r="T1" s="122"/>
      <c r="U1" s="122"/>
      <c r="V1" s="122"/>
    </row>
    <row r="2" spans="1:22" ht="24.75" customHeight="1" x14ac:dyDescent="0.1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2"/>
      <c r="O2" s="122"/>
      <c r="P2" s="122"/>
      <c r="Q2" s="122"/>
      <c r="R2" s="122"/>
      <c r="S2" s="122"/>
      <c r="T2" s="122"/>
      <c r="U2" s="122"/>
    </row>
    <row r="3" spans="1:22" ht="24.75" customHeight="1" x14ac:dyDescent="0.1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4"/>
      <c r="O3" s="123"/>
      <c r="P3" s="123"/>
      <c r="Q3" s="123"/>
      <c r="R3" s="123"/>
      <c r="S3" s="124"/>
      <c r="T3" s="124"/>
      <c r="U3" s="163"/>
    </row>
    <row r="4" spans="1:22" ht="24.75" customHeight="1" x14ac:dyDescent="0.1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5"/>
      <c r="O4" s="123"/>
      <c r="P4" s="123"/>
      <c r="Q4" s="123"/>
      <c r="R4" s="123"/>
      <c r="S4" s="124"/>
      <c r="T4" s="124"/>
      <c r="U4" s="163"/>
    </row>
    <row r="5" spans="1:22" ht="24.75" customHeight="1" x14ac:dyDescent="0.1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5"/>
      <c r="O5" s="123"/>
      <c r="P5" s="123"/>
      <c r="Q5" s="123"/>
      <c r="R5" s="123"/>
      <c r="S5" s="124"/>
      <c r="T5" s="124"/>
      <c r="U5" s="163"/>
    </row>
    <row r="6" spans="1:22" ht="24.75" customHeight="1" x14ac:dyDescent="0.15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5"/>
      <c r="O6" s="123"/>
      <c r="P6" s="123"/>
      <c r="Q6" s="123"/>
      <c r="R6" s="123"/>
      <c r="S6" s="124"/>
      <c r="T6" s="124"/>
      <c r="U6" s="163"/>
    </row>
    <row r="7" spans="1:22" ht="24.75" customHeight="1" x14ac:dyDescent="0.15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5"/>
      <c r="O7" s="123"/>
      <c r="P7" s="123"/>
      <c r="Q7" s="123"/>
      <c r="R7" s="123"/>
      <c r="S7" s="124"/>
      <c r="T7" s="124"/>
      <c r="U7" s="163"/>
    </row>
    <row r="8" spans="1:22" ht="24.75" customHeight="1" x14ac:dyDescent="0.1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5"/>
      <c r="O8" s="123"/>
      <c r="P8" s="123"/>
      <c r="Q8" s="123"/>
      <c r="R8" s="123"/>
      <c r="S8" s="124"/>
      <c r="T8" s="124"/>
      <c r="U8" s="163"/>
    </row>
    <row r="9" spans="1:22" ht="24.75" customHeight="1" x14ac:dyDescent="0.15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5"/>
      <c r="O9" s="123"/>
      <c r="P9" s="123"/>
      <c r="Q9" s="123"/>
      <c r="R9" s="123"/>
      <c r="S9" s="124"/>
      <c r="T9" s="124"/>
      <c r="U9" s="163"/>
      <c r="V9" s="162"/>
    </row>
    <row r="10" spans="1:22" ht="24.75" customHeight="1" x14ac:dyDescent="0.15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63"/>
      <c r="O10" s="163"/>
      <c r="P10" s="163"/>
      <c r="Q10" s="163"/>
      <c r="R10" s="163"/>
      <c r="S10" s="163"/>
      <c r="T10" s="163"/>
      <c r="U10" s="163"/>
    </row>
    <row r="11" spans="1:22" ht="24.75" customHeight="1" x14ac:dyDescent="0.1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63"/>
      <c r="O11" s="163"/>
      <c r="P11" s="163"/>
      <c r="Q11" s="163"/>
      <c r="R11" s="163"/>
      <c r="S11" s="163"/>
      <c r="T11" s="163"/>
      <c r="U11" s="163"/>
      <c r="V11" s="164"/>
    </row>
    <row r="12" spans="1:22" ht="24.75" customHeight="1" x14ac:dyDescent="0.15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</row>
    <row r="13" spans="1:22" ht="24.75" customHeight="1" x14ac:dyDescent="0.15">
      <c r="A13" s="120"/>
      <c r="B13" s="120"/>
    </row>
    <row r="15" spans="1:22" ht="24.75" customHeight="1" x14ac:dyDescent="0.15">
      <c r="A15" s="202"/>
      <c r="B15" s="202"/>
      <c r="C15" s="202"/>
      <c r="D15" s="202"/>
      <c r="E15" s="202"/>
      <c r="F15" s="202"/>
      <c r="G15" s="202"/>
      <c r="H15" s="202"/>
      <c r="I15" s="202"/>
      <c r="J15" s="202"/>
      <c r="K15" s="202"/>
    </row>
    <row r="16" spans="1:22" ht="24.75" customHeight="1" x14ac:dyDescent="0.15">
      <c r="A16" s="202"/>
      <c r="B16" s="202"/>
      <c r="C16" s="229"/>
      <c r="D16" s="226"/>
      <c r="E16" s="226"/>
      <c r="F16" s="226"/>
      <c r="G16" s="226"/>
      <c r="H16" s="227"/>
      <c r="I16" s="227"/>
      <c r="J16" s="227"/>
      <c r="K16" s="202"/>
    </row>
    <row r="17" spans="1:11" ht="24.75" customHeight="1" x14ac:dyDescent="0.15">
      <c r="A17" s="202"/>
      <c r="B17" s="230"/>
      <c r="C17" s="231"/>
      <c r="D17" s="226"/>
      <c r="E17" s="226"/>
      <c r="F17" s="226"/>
      <c r="G17" s="226"/>
      <c r="H17" s="227"/>
      <c r="I17" s="228"/>
      <c r="J17" s="228"/>
      <c r="K17" s="202"/>
    </row>
    <row r="18" spans="1:11" ht="24.75" customHeight="1" x14ac:dyDescent="0.15">
      <c r="A18" s="202"/>
      <c r="B18" s="230"/>
      <c r="C18" s="231"/>
      <c r="D18" s="226"/>
      <c r="E18" s="226"/>
      <c r="F18" s="226"/>
      <c r="G18" s="226"/>
      <c r="H18" s="227"/>
      <c r="I18" s="228"/>
      <c r="J18" s="228"/>
      <c r="K18" s="202"/>
    </row>
    <row r="19" spans="1:11" ht="24.75" customHeight="1" x14ac:dyDescent="0.15">
      <c r="A19" s="202"/>
      <c r="B19" s="230"/>
      <c r="C19" s="231"/>
      <c r="D19" s="226"/>
      <c r="E19" s="226"/>
      <c r="F19" s="226"/>
      <c r="G19" s="226"/>
      <c r="H19" s="227"/>
      <c r="I19" s="228"/>
      <c r="J19" s="228"/>
      <c r="K19" s="202"/>
    </row>
    <row r="20" spans="1:11" ht="24.75" customHeight="1" x14ac:dyDescent="0.15">
      <c r="A20" s="202"/>
      <c r="B20" s="230"/>
      <c r="C20" s="231"/>
      <c r="D20" s="226"/>
      <c r="E20" s="226"/>
      <c r="F20" s="226"/>
      <c r="G20" s="226"/>
      <c r="H20" s="227"/>
      <c r="I20" s="228"/>
      <c r="J20" s="228"/>
      <c r="K20" s="202"/>
    </row>
    <row r="21" spans="1:11" ht="24.75" customHeight="1" x14ac:dyDescent="0.15">
      <c r="A21" s="202"/>
      <c r="B21" s="230"/>
      <c r="C21" s="231"/>
      <c r="D21" s="226"/>
      <c r="E21" s="226"/>
      <c r="F21" s="226"/>
      <c r="G21" s="226"/>
      <c r="H21" s="227"/>
      <c r="I21" s="228"/>
      <c r="J21" s="228"/>
      <c r="K21" s="202"/>
    </row>
    <row r="22" spans="1:11" ht="24.75" customHeight="1" x14ac:dyDescent="0.15">
      <c r="A22" s="202"/>
      <c r="B22" s="230"/>
      <c r="C22" s="231"/>
      <c r="D22" s="226"/>
      <c r="E22" s="226"/>
      <c r="F22" s="226"/>
      <c r="G22" s="226"/>
      <c r="H22" s="227"/>
      <c r="I22" s="228"/>
      <c r="J22" s="228"/>
      <c r="K22" s="202"/>
    </row>
    <row r="23" spans="1:11" ht="24.75" customHeight="1" x14ac:dyDescent="0.15">
      <c r="A23" s="202"/>
      <c r="B23" s="232"/>
      <c r="C23" s="229"/>
      <c r="D23" s="227"/>
      <c r="E23" s="227"/>
      <c r="F23" s="227"/>
      <c r="G23" s="227"/>
      <c r="H23" s="227"/>
      <c r="I23" s="276"/>
      <c r="J23" s="277"/>
      <c r="K23" s="202"/>
    </row>
    <row r="24" spans="1:11" ht="24.75" customHeight="1" x14ac:dyDescent="0.15">
      <c r="A24" s="202"/>
      <c r="B24" s="232"/>
      <c r="C24" s="229"/>
      <c r="D24" s="227"/>
      <c r="E24" s="227"/>
      <c r="F24" s="227"/>
      <c r="G24" s="227"/>
      <c r="H24" s="227"/>
      <c r="I24" s="277"/>
      <c r="J24" s="277"/>
      <c r="K24" s="202"/>
    </row>
    <row r="28" spans="1:11" ht="24.75" customHeight="1" x14ac:dyDescent="0.15">
      <c r="A28" s="120"/>
    </row>
  </sheetData>
  <mergeCells count="1">
    <mergeCell ref="I23:J24"/>
  </mergeCells>
  <phoneticPr fontId="1"/>
  <pageMargins left="0.7" right="0.7" top="0.75" bottom="0.75" header="0.3" footer="0.3"/>
  <pageSetup paperSize="9" scale="88" orientation="portrait" horizontalDpi="4294967292" verticalDpi="0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topLeftCell="A13" zoomScale="55" zoomScaleNormal="55" zoomScaleSheetLayoutView="70" workbookViewId="0">
      <selection activeCell="U20" sqref="U20"/>
    </sheetView>
  </sheetViews>
  <sheetFormatPr defaultColWidth="8" defaultRowHeight="24.75" customHeight="1" x14ac:dyDescent="0.15"/>
  <cols>
    <col min="1" max="16384" width="8" style="121"/>
  </cols>
  <sheetData>
    <row r="1" spans="1:22" ht="24.75" customHeight="1" x14ac:dyDescent="0.15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P1" s="122"/>
      <c r="Q1" s="122"/>
      <c r="R1" s="122"/>
      <c r="S1" s="122"/>
      <c r="T1" s="122"/>
      <c r="U1" s="122"/>
      <c r="V1" s="122"/>
    </row>
    <row r="2" spans="1:22" ht="24.75" customHeight="1" x14ac:dyDescent="0.1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2" t="s">
        <v>83</v>
      </c>
      <c r="O2" s="122"/>
      <c r="P2" s="122"/>
      <c r="Q2" s="122"/>
      <c r="R2" s="122"/>
      <c r="S2" s="122"/>
      <c r="T2" s="122"/>
      <c r="U2" s="122"/>
    </row>
    <row r="3" spans="1:22" ht="24.75" customHeight="1" x14ac:dyDescent="0.1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4"/>
      <c r="O3" s="123" t="s">
        <v>100</v>
      </c>
      <c r="P3" s="123" t="s">
        <v>101</v>
      </c>
      <c r="Q3" s="123" t="s">
        <v>102</v>
      </c>
      <c r="R3" s="123" t="s">
        <v>103</v>
      </c>
      <c r="S3" s="124" t="s">
        <v>104</v>
      </c>
      <c r="T3" s="124" t="s">
        <v>97</v>
      </c>
      <c r="U3" s="163" t="s">
        <v>84</v>
      </c>
    </row>
    <row r="4" spans="1:22" ht="24.75" customHeight="1" x14ac:dyDescent="0.1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5" t="s">
        <v>91</v>
      </c>
      <c r="O4" s="123">
        <v>36</v>
      </c>
      <c r="P4" s="123">
        <v>35</v>
      </c>
      <c r="Q4" s="123">
        <v>36</v>
      </c>
      <c r="R4" s="123">
        <v>46</v>
      </c>
      <c r="S4" s="124">
        <v>46</v>
      </c>
      <c r="T4" s="124"/>
      <c r="U4" s="163"/>
    </row>
    <row r="5" spans="1:22" ht="24.75" customHeight="1" x14ac:dyDescent="0.1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5" t="s">
        <v>92</v>
      </c>
      <c r="O5" s="123">
        <v>11</v>
      </c>
      <c r="P5" s="123">
        <v>9</v>
      </c>
      <c r="Q5" s="123">
        <v>19</v>
      </c>
      <c r="R5" s="123">
        <v>29</v>
      </c>
      <c r="S5" s="124">
        <v>27</v>
      </c>
      <c r="T5" s="124"/>
      <c r="U5" s="163"/>
    </row>
    <row r="6" spans="1:22" ht="24.75" customHeight="1" x14ac:dyDescent="0.15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5" t="s">
        <v>93</v>
      </c>
      <c r="O6" s="123">
        <v>28</v>
      </c>
      <c r="P6" s="123">
        <v>32</v>
      </c>
      <c r="Q6" s="123">
        <v>51</v>
      </c>
      <c r="R6" s="123">
        <v>38</v>
      </c>
      <c r="S6" s="124">
        <v>26</v>
      </c>
      <c r="T6" s="124"/>
      <c r="U6" s="163"/>
    </row>
    <row r="7" spans="1:22" ht="24.75" customHeight="1" x14ac:dyDescent="0.15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5" t="s">
        <v>94</v>
      </c>
      <c r="O7" s="123">
        <v>32</v>
      </c>
      <c r="P7" s="123">
        <v>27</v>
      </c>
      <c r="Q7" s="123">
        <v>23</v>
      </c>
      <c r="R7" s="123">
        <v>24</v>
      </c>
      <c r="S7" s="124">
        <v>19</v>
      </c>
      <c r="T7" s="124"/>
      <c r="U7" s="163"/>
    </row>
    <row r="8" spans="1:22" ht="24.75" customHeight="1" x14ac:dyDescent="0.1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5" t="s">
        <v>95</v>
      </c>
      <c r="O8" s="123">
        <v>13</v>
      </c>
      <c r="P8" s="123">
        <v>14</v>
      </c>
      <c r="Q8" s="123">
        <v>16</v>
      </c>
      <c r="R8" s="123">
        <v>11</v>
      </c>
      <c r="S8" s="124">
        <v>17</v>
      </c>
      <c r="T8" s="124"/>
      <c r="U8" s="163"/>
    </row>
    <row r="9" spans="1:22" ht="24.75" customHeight="1" x14ac:dyDescent="0.15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5" t="s">
        <v>96</v>
      </c>
      <c r="O9" s="123">
        <v>5</v>
      </c>
      <c r="P9" s="123">
        <v>16</v>
      </c>
      <c r="Q9" s="123">
        <v>9</v>
      </c>
      <c r="R9" s="123">
        <v>7</v>
      </c>
      <c r="S9" s="124">
        <v>12</v>
      </c>
      <c r="T9" s="124"/>
      <c r="U9" s="163"/>
      <c r="V9" s="162"/>
    </row>
    <row r="10" spans="1:22" ht="24.75" customHeight="1" x14ac:dyDescent="0.15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63" t="s">
        <v>98</v>
      </c>
      <c r="O10" s="163">
        <v>36</v>
      </c>
      <c r="P10" s="163">
        <v>35</v>
      </c>
      <c r="Q10" s="163"/>
      <c r="R10" s="163">
        <v>46</v>
      </c>
      <c r="S10" s="163">
        <v>46</v>
      </c>
      <c r="T10" s="163"/>
      <c r="U10" s="163"/>
    </row>
    <row r="11" spans="1:22" ht="24.75" customHeight="1" x14ac:dyDescent="0.1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63" t="s">
        <v>99</v>
      </c>
      <c r="O11" s="163">
        <v>5</v>
      </c>
      <c r="P11" s="163"/>
      <c r="Q11" s="163">
        <v>9</v>
      </c>
      <c r="R11" s="163">
        <v>7</v>
      </c>
      <c r="S11" s="163">
        <v>12</v>
      </c>
      <c r="T11" s="163"/>
      <c r="U11" s="163"/>
      <c r="V11" s="164"/>
    </row>
    <row r="12" spans="1:22" ht="24.75" customHeight="1" x14ac:dyDescent="0.15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</row>
    <row r="13" spans="1:22" ht="24.75" customHeight="1" x14ac:dyDescent="0.15">
      <c r="A13" s="120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</row>
    <row r="14" spans="1:22" ht="24.75" customHeight="1" x14ac:dyDescent="0.15">
      <c r="A14" s="120"/>
    </row>
    <row r="15" spans="1:22" ht="24.75" customHeight="1" thickBot="1" x14ac:dyDescent="0.2">
      <c r="A15" s="120"/>
    </row>
    <row r="16" spans="1:22" ht="24.75" customHeight="1" x14ac:dyDescent="0.15">
      <c r="B16" s="288"/>
      <c r="C16" s="289"/>
      <c r="D16" s="181" t="s">
        <v>100</v>
      </c>
      <c r="E16" s="181" t="s">
        <v>101</v>
      </c>
      <c r="F16" s="181" t="s">
        <v>102</v>
      </c>
      <c r="G16" s="181" t="s">
        <v>103</v>
      </c>
      <c r="H16" s="182" t="s">
        <v>104</v>
      </c>
      <c r="I16" s="186" t="s">
        <v>97</v>
      </c>
      <c r="J16" s="183" t="s">
        <v>84</v>
      </c>
    </row>
    <row r="17" spans="1:10" ht="24.75" customHeight="1" x14ac:dyDescent="0.15">
      <c r="B17" s="290" t="s">
        <v>91</v>
      </c>
      <c r="C17" s="291"/>
      <c r="D17" s="192">
        <v>36</v>
      </c>
      <c r="E17" s="192">
        <v>35</v>
      </c>
      <c r="F17" s="192">
        <v>36</v>
      </c>
      <c r="G17" s="192">
        <v>46</v>
      </c>
      <c r="H17" s="193">
        <v>46</v>
      </c>
      <c r="I17" s="203">
        <f>AVERAGE(D17:H17)</f>
        <v>39.799999999999997</v>
      </c>
      <c r="J17" s="194">
        <f>SUM(D17:H17)</f>
        <v>199</v>
      </c>
    </row>
    <row r="18" spans="1:10" ht="24.75" customHeight="1" x14ac:dyDescent="0.15">
      <c r="B18" s="292" t="s">
        <v>92</v>
      </c>
      <c r="C18" s="293"/>
      <c r="D18" s="166">
        <v>11</v>
      </c>
      <c r="E18" s="166">
        <v>9</v>
      </c>
      <c r="F18" s="166">
        <v>19</v>
      </c>
      <c r="G18" s="166">
        <v>29</v>
      </c>
      <c r="H18" s="169">
        <v>27</v>
      </c>
      <c r="I18" s="204">
        <f t="shared" ref="I18:I22" si="0">AVERAGE(D18:H18)</f>
        <v>19</v>
      </c>
      <c r="J18" s="187">
        <f t="shared" ref="J18:J22" si="1">SUM(D18:H18)</f>
        <v>95</v>
      </c>
    </row>
    <row r="19" spans="1:10" ht="24.75" customHeight="1" x14ac:dyDescent="0.15">
      <c r="B19" s="294" t="s">
        <v>93</v>
      </c>
      <c r="C19" s="295"/>
      <c r="D19" s="167">
        <v>28</v>
      </c>
      <c r="E19" s="167">
        <v>32</v>
      </c>
      <c r="F19" s="167">
        <v>51</v>
      </c>
      <c r="G19" s="167">
        <v>38</v>
      </c>
      <c r="H19" s="170">
        <v>26</v>
      </c>
      <c r="I19" s="205">
        <f t="shared" si="0"/>
        <v>35</v>
      </c>
      <c r="J19" s="188">
        <f t="shared" si="1"/>
        <v>175</v>
      </c>
    </row>
    <row r="20" spans="1:10" ht="24.75" customHeight="1" x14ac:dyDescent="0.15">
      <c r="B20" s="296" t="s">
        <v>94</v>
      </c>
      <c r="C20" s="297"/>
      <c r="D20" s="165">
        <v>32</v>
      </c>
      <c r="E20" s="165">
        <v>27</v>
      </c>
      <c r="F20" s="165">
        <v>23</v>
      </c>
      <c r="G20" s="165">
        <v>24</v>
      </c>
      <c r="H20" s="171">
        <v>19</v>
      </c>
      <c r="I20" s="206">
        <f t="shared" si="0"/>
        <v>25</v>
      </c>
      <c r="J20" s="189">
        <f t="shared" si="1"/>
        <v>125</v>
      </c>
    </row>
    <row r="21" spans="1:10" ht="24.75" customHeight="1" x14ac:dyDescent="0.15">
      <c r="B21" s="298" t="s">
        <v>95</v>
      </c>
      <c r="C21" s="299"/>
      <c r="D21" s="168">
        <v>13</v>
      </c>
      <c r="E21" s="168">
        <v>14</v>
      </c>
      <c r="F21" s="168">
        <v>16</v>
      </c>
      <c r="G21" s="168">
        <v>11</v>
      </c>
      <c r="H21" s="172">
        <v>17</v>
      </c>
      <c r="I21" s="207">
        <f t="shared" si="0"/>
        <v>14.2</v>
      </c>
      <c r="J21" s="190">
        <f t="shared" si="1"/>
        <v>71</v>
      </c>
    </row>
    <row r="22" spans="1:10" ht="24.75" customHeight="1" thickBot="1" x14ac:dyDescent="0.2">
      <c r="B22" s="278" t="s">
        <v>96</v>
      </c>
      <c r="C22" s="279"/>
      <c r="D22" s="173">
        <v>5</v>
      </c>
      <c r="E22" s="173">
        <v>16</v>
      </c>
      <c r="F22" s="173">
        <v>9</v>
      </c>
      <c r="G22" s="173">
        <v>7</v>
      </c>
      <c r="H22" s="174">
        <v>12</v>
      </c>
      <c r="I22" s="208">
        <f t="shared" si="0"/>
        <v>9.8000000000000007</v>
      </c>
      <c r="J22" s="191">
        <f t="shared" si="1"/>
        <v>49</v>
      </c>
    </row>
    <row r="23" spans="1:10" ht="24.75" customHeight="1" thickTop="1" x14ac:dyDescent="0.15">
      <c r="A23" s="120"/>
      <c r="B23" s="280" t="s">
        <v>98</v>
      </c>
      <c r="C23" s="281"/>
      <c r="D23" s="175">
        <f>MAX(D17:D22)</f>
        <v>36</v>
      </c>
      <c r="E23" s="175">
        <f t="shared" ref="E23:H23" si="2">MAX(E17:E22)</f>
        <v>35</v>
      </c>
      <c r="F23" s="175">
        <f t="shared" si="2"/>
        <v>51</v>
      </c>
      <c r="G23" s="175">
        <f t="shared" si="2"/>
        <v>46</v>
      </c>
      <c r="H23" s="176">
        <f t="shared" si="2"/>
        <v>46</v>
      </c>
      <c r="I23" s="282"/>
      <c r="J23" s="283"/>
    </row>
    <row r="24" spans="1:10" ht="24.75" customHeight="1" thickBot="1" x14ac:dyDescent="0.2">
      <c r="A24" s="120"/>
      <c r="B24" s="286" t="s">
        <v>99</v>
      </c>
      <c r="C24" s="287"/>
      <c r="D24" s="184">
        <f>MIN(D17:D22)</f>
        <v>5</v>
      </c>
      <c r="E24" s="184">
        <f t="shared" ref="E24:H24" si="3">MIN(E17:E22)</f>
        <v>9</v>
      </c>
      <c r="F24" s="184">
        <f t="shared" si="3"/>
        <v>9</v>
      </c>
      <c r="G24" s="184">
        <f t="shared" si="3"/>
        <v>7</v>
      </c>
      <c r="H24" s="185">
        <f t="shared" si="3"/>
        <v>12</v>
      </c>
      <c r="I24" s="284"/>
      <c r="J24" s="285"/>
    </row>
    <row r="25" spans="1:10" ht="24.75" customHeight="1" x14ac:dyDescent="0.15">
      <c r="A25" s="120"/>
    </row>
    <row r="26" spans="1:10" ht="24.75" customHeight="1" x14ac:dyDescent="0.15">
      <c r="A26" s="120"/>
      <c r="B26" s="126"/>
    </row>
    <row r="27" spans="1:10" ht="24.75" customHeight="1" x14ac:dyDescent="0.15">
      <c r="A27" s="120"/>
    </row>
    <row r="28" spans="1:10" ht="24.75" customHeight="1" x14ac:dyDescent="0.15">
      <c r="A28" s="120"/>
    </row>
  </sheetData>
  <mergeCells count="10">
    <mergeCell ref="B22:C22"/>
    <mergeCell ref="B23:C23"/>
    <mergeCell ref="I23:J24"/>
    <mergeCell ref="B24:C24"/>
    <mergeCell ref="B16:C16"/>
    <mergeCell ref="B17:C17"/>
    <mergeCell ref="B18:C18"/>
    <mergeCell ref="B19:C19"/>
    <mergeCell ref="B20:C20"/>
    <mergeCell ref="B21:C21"/>
  </mergeCells>
  <phoneticPr fontId="1"/>
  <pageMargins left="0.7" right="0.7" top="0.75" bottom="0.75" header="0.3" footer="0.3"/>
  <colBreaks count="1" manualBreakCount="1">
    <brk id="12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8"/>
  <sheetViews>
    <sheetView tabSelected="1" view="pageBreakPreview" zoomScale="85" zoomScaleNormal="100" zoomScaleSheetLayoutView="85" workbookViewId="0">
      <selection activeCell="L79" sqref="L79"/>
    </sheetView>
  </sheetViews>
  <sheetFormatPr defaultColWidth="9" defaultRowHeight="13.5" x14ac:dyDescent="0.15"/>
  <cols>
    <col min="1" max="1" width="6.25" style="1" customWidth="1"/>
    <col min="2" max="2" width="0" style="1" hidden="1" customWidth="1"/>
    <col min="3" max="3" width="6.75" style="1" customWidth="1"/>
    <col min="4" max="4" width="7.5" style="1" hidden="1" customWidth="1"/>
    <col min="5" max="5" width="5.125" style="1" customWidth="1"/>
    <col min="6" max="6" width="4.75" style="1" customWidth="1"/>
    <col min="7" max="7" width="10.25" style="1" hidden="1" customWidth="1"/>
    <col min="8" max="8" width="8" style="1" customWidth="1"/>
    <col min="9" max="10" width="8.75" style="1" customWidth="1"/>
    <col min="11" max="11" width="6.75" style="1" customWidth="1"/>
    <col min="12" max="12" width="5.125" style="1" customWidth="1"/>
    <col min="13" max="16" width="8.75" style="1" customWidth="1"/>
    <col min="17" max="17" width="5.875" style="1" customWidth="1"/>
    <col min="18" max="18" width="5" style="1" customWidth="1"/>
    <col min="19" max="19" width="6.75" style="117" customWidth="1"/>
    <col min="20" max="16384" width="9" style="1"/>
  </cols>
  <sheetData>
    <row r="1" spans="1:19" ht="27" customHeight="1" thickBot="1" x14ac:dyDescent="0.2">
      <c r="A1" s="385" t="s">
        <v>160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3" t="s">
        <v>50</v>
      </c>
      <c r="O1" s="387"/>
      <c r="P1" s="388"/>
      <c r="Q1" s="388"/>
      <c r="R1" s="388"/>
      <c r="S1" s="389"/>
    </row>
    <row r="2" spans="1:19" s="2" customFormat="1" ht="13.5" customHeight="1" x14ac:dyDescent="0.15">
      <c r="A2" s="352" t="s">
        <v>51</v>
      </c>
      <c r="B2" s="390" t="s">
        <v>52</v>
      </c>
      <c r="C2" s="391"/>
      <c r="D2" s="391"/>
      <c r="E2" s="391"/>
      <c r="F2" s="391"/>
      <c r="G2" s="392"/>
      <c r="H2" s="392"/>
      <c r="I2" s="393"/>
      <c r="J2" s="394" t="s">
        <v>53</v>
      </c>
      <c r="K2" s="395"/>
      <c r="L2" s="396"/>
      <c r="M2" s="390" t="s">
        <v>16</v>
      </c>
      <c r="N2" s="393"/>
      <c r="O2" s="394" t="s">
        <v>1</v>
      </c>
      <c r="P2" s="396"/>
      <c r="Q2" s="390" t="s">
        <v>54</v>
      </c>
      <c r="R2" s="392"/>
      <c r="S2" s="393"/>
    </row>
    <row r="3" spans="1:19" s="2" customFormat="1" ht="14.25" customHeight="1" thickBot="1" x14ac:dyDescent="0.2">
      <c r="A3" s="353"/>
      <c r="B3" s="34" t="s">
        <v>55</v>
      </c>
      <c r="C3" s="397" t="s">
        <v>56</v>
      </c>
      <c r="D3" s="398"/>
      <c r="E3" s="399"/>
      <c r="F3" s="397" t="s">
        <v>2</v>
      </c>
      <c r="G3" s="398"/>
      <c r="H3" s="399"/>
      <c r="I3" s="35" t="s">
        <v>57</v>
      </c>
      <c r="J3" s="34" t="s">
        <v>58</v>
      </c>
      <c r="K3" s="397" t="s">
        <v>59</v>
      </c>
      <c r="L3" s="400"/>
      <c r="M3" s="34" t="s">
        <v>60</v>
      </c>
      <c r="N3" s="35" t="s">
        <v>61</v>
      </c>
      <c r="O3" s="36" t="s">
        <v>60</v>
      </c>
      <c r="P3" s="35" t="s">
        <v>62</v>
      </c>
      <c r="Q3" s="34" t="s">
        <v>63</v>
      </c>
      <c r="R3" s="397" t="s">
        <v>54</v>
      </c>
      <c r="S3" s="400"/>
    </row>
    <row r="4" spans="1:19" s="43" customFormat="1" ht="15" customHeight="1" x14ac:dyDescent="0.15">
      <c r="A4" s="352" t="s">
        <v>14</v>
      </c>
      <c r="B4" s="37"/>
      <c r="C4" s="359"/>
      <c r="D4" s="360"/>
      <c r="E4" s="361"/>
      <c r="F4" s="359"/>
      <c r="G4" s="360"/>
      <c r="H4" s="361"/>
      <c r="I4" s="38"/>
      <c r="J4" s="39"/>
      <c r="K4" s="359"/>
      <c r="L4" s="362"/>
      <c r="M4" s="39"/>
      <c r="N4" s="38"/>
      <c r="O4" s="40" t="s">
        <v>64</v>
      </c>
      <c r="P4" s="38"/>
      <c r="Q4" s="41">
        <v>2</v>
      </c>
      <c r="R4" s="42"/>
      <c r="S4" s="300">
        <f>SUM(R4:R15)</f>
        <v>0</v>
      </c>
    </row>
    <row r="5" spans="1:19" s="43" customFormat="1" ht="15" customHeight="1" x14ac:dyDescent="0.15">
      <c r="A5" s="363"/>
      <c r="B5" s="44"/>
      <c r="C5" s="332"/>
      <c r="D5" s="333"/>
      <c r="E5" s="334"/>
      <c r="F5" s="332"/>
      <c r="G5" s="333"/>
      <c r="H5" s="334"/>
      <c r="I5" s="45"/>
      <c r="J5" s="46"/>
      <c r="K5" s="332"/>
      <c r="L5" s="335"/>
      <c r="M5" s="46"/>
      <c r="N5" s="45"/>
      <c r="O5" s="47" t="s">
        <v>67</v>
      </c>
      <c r="P5" s="45"/>
      <c r="Q5" s="48">
        <v>2</v>
      </c>
      <c r="R5" s="49"/>
      <c r="S5" s="301"/>
    </row>
    <row r="6" spans="1:19" s="43" customFormat="1" ht="15" customHeight="1" x14ac:dyDescent="0.15">
      <c r="A6" s="363"/>
      <c r="B6" s="44"/>
      <c r="C6" s="332"/>
      <c r="D6" s="333"/>
      <c r="E6" s="334"/>
      <c r="F6" s="332"/>
      <c r="G6" s="333"/>
      <c r="H6" s="334"/>
      <c r="I6" s="45"/>
      <c r="J6" s="46"/>
      <c r="K6" s="332"/>
      <c r="L6" s="335"/>
      <c r="M6" s="46"/>
      <c r="N6" s="45"/>
      <c r="O6" s="47" t="s">
        <v>65</v>
      </c>
      <c r="P6" s="45"/>
      <c r="Q6" s="48">
        <v>2</v>
      </c>
      <c r="R6" s="49"/>
      <c r="S6" s="301"/>
    </row>
    <row r="7" spans="1:19" s="43" customFormat="1" ht="15" customHeight="1" x14ac:dyDescent="0.15">
      <c r="A7" s="363"/>
      <c r="B7" s="44"/>
      <c r="C7" s="332"/>
      <c r="D7" s="333"/>
      <c r="E7" s="334"/>
      <c r="F7" s="332"/>
      <c r="G7" s="333"/>
      <c r="H7" s="334"/>
      <c r="I7" s="45"/>
      <c r="J7" s="46"/>
      <c r="K7" s="332"/>
      <c r="L7" s="335"/>
      <c r="M7" s="46"/>
      <c r="N7" s="45"/>
      <c r="O7" s="47" t="s">
        <v>66</v>
      </c>
      <c r="P7" s="45"/>
      <c r="Q7" s="48">
        <v>2</v>
      </c>
      <c r="R7" s="49"/>
      <c r="S7" s="301"/>
    </row>
    <row r="8" spans="1:19" s="43" customFormat="1" ht="15" customHeight="1" x14ac:dyDescent="0.15">
      <c r="A8" s="363"/>
      <c r="B8" s="44"/>
      <c r="C8" s="332"/>
      <c r="D8" s="333"/>
      <c r="E8" s="334"/>
      <c r="F8" s="332"/>
      <c r="G8" s="333"/>
      <c r="H8" s="334"/>
      <c r="I8" s="45"/>
      <c r="J8" s="46"/>
      <c r="K8" s="332"/>
      <c r="L8" s="335"/>
      <c r="M8" s="46"/>
      <c r="N8" s="45"/>
      <c r="O8" s="47" t="s">
        <v>68</v>
      </c>
      <c r="P8" s="45"/>
      <c r="Q8" s="48">
        <v>2</v>
      </c>
      <c r="R8" s="49"/>
      <c r="S8" s="301"/>
    </row>
    <row r="9" spans="1:19" s="43" customFormat="1" ht="15" customHeight="1" x14ac:dyDescent="0.15">
      <c r="A9" s="363"/>
      <c r="B9" s="44"/>
      <c r="C9" s="332"/>
      <c r="D9" s="333"/>
      <c r="E9" s="334"/>
      <c r="F9" s="332"/>
      <c r="G9" s="333"/>
      <c r="H9" s="334"/>
      <c r="I9" s="45"/>
      <c r="J9" s="46"/>
      <c r="K9" s="332"/>
      <c r="L9" s="335"/>
      <c r="M9" s="46"/>
      <c r="N9" s="45"/>
      <c r="O9" s="47" t="s">
        <v>69</v>
      </c>
      <c r="P9" s="45"/>
      <c r="Q9" s="48">
        <v>2</v>
      </c>
      <c r="R9" s="49"/>
      <c r="S9" s="301"/>
    </row>
    <row r="10" spans="1:19" s="43" customFormat="1" ht="15" customHeight="1" x14ac:dyDescent="0.15">
      <c r="A10" s="363"/>
      <c r="B10" s="44"/>
      <c r="C10" s="332"/>
      <c r="D10" s="333"/>
      <c r="E10" s="334"/>
      <c r="F10" s="332"/>
      <c r="G10" s="333"/>
      <c r="H10" s="334"/>
      <c r="I10" s="45"/>
      <c r="J10" s="46"/>
      <c r="K10" s="332"/>
      <c r="L10" s="335"/>
      <c r="M10" s="46"/>
      <c r="N10" s="45"/>
      <c r="O10" s="47" t="s">
        <v>71</v>
      </c>
      <c r="P10" s="45"/>
      <c r="Q10" s="48">
        <v>2</v>
      </c>
      <c r="R10" s="49"/>
      <c r="S10" s="301"/>
    </row>
    <row r="11" spans="1:19" s="43" customFormat="1" ht="15" customHeight="1" x14ac:dyDescent="0.15">
      <c r="A11" s="363"/>
      <c r="B11" s="44"/>
      <c r="C11" s="332"/>
      <c r="D11" s="333"/>
      <c r="E11" s="334"/>
      <c r="F11" s="332"/>
      <c r="G11" s="333"/>
      <c r="H11" s="334"/>
      <c r="I11" s="45"/>
      <c r="J11" s="46"/>
      <c r="K11" s="332"/>
      <c r="L11" s="335"/>
      <c r="M11" s="46"/>
      <c r="N11" s="45"/>
      <c r="O11" s="47" t="s">
        <v>198</v>
      </c>
      <c r="P11" s="45"/>
      <c r="Q11" s="48">
        <v>2</v>
      </c>
      <c r="R11" s="49"/>
      <c r="S11" s="301"/>
    </row>
    <row r="12" spans="1:19" s="43" customFormat="1" ht="15" customHeight="1" x14ac:dyDescent="0.15">
      <c r="A12" s="363"/>
      <c r="B12" s="44"/>
      <c r="C12" s="144"/>
      <c r="D12" s="145"/>
      <c r="E12" s="146"/>
      <c r="F12" s="144"/>
      <c r="G12" s="145"/>
      <c r="H12" s="146"/>
      <c r="I12" s="45"/>
      <c r="J12" s="46"/>
      <c r="K12" s="144"/>
      <c r="L12" s="147"/>
      <c r="M12" s="46"/>
      <c r="N12" s="45"/>
      <c r="O12" s="47" t="s">
        <v>111</v>
      </c>
      <c r="P12" s="45"/>
      <c r="Q12" s="48">
        <v>2</v>
      </c>
      <c r="R12" s="49"/>
      <c r="S12" s="149"/>
    </row>
    <row r="13" spans="1:19" s="43" customFormat="1" ht="15" customHeight="1" x14ac:dyDescent="0.15">
      <c r="A13" s="363"/>
      <c r="B13" s="44"/>
      <c r="C13" s="144"/>
      <c r="D13" s="145"/>
      <c r="E13" s="146"/>
      <c r="F13" s="144"/>
      <c r="G13" s="145"/>
      <c r="H13" s="146"/>
      <c r="I13" s="45"/>
      <c r="J13" s="46"/>
      <c r="K13" s="144"/>
      <c r="L13" s="147"/>
      <c r="M13" s="46"/>
      <c r="N13" s="45"/>
      <c r="O13" s="47" t="s">
        <v>76</v>
      </c>
      <c r="P13" s="45"/>
      <c r="Q13" s="48">
        <v>2</v>
      </c>
      <c r="R13" s="49"/>
      <c r="S13" s="149"/>
    </row>
    <row r="14" spans="1:19" s="43" customFormat="1" ht="15" customHeight="1" x14ac:dyDescent="0.15">
      <c r="A14" s="363"/>
      <c r="B14" s="44"/>
      <c r="C14" s="144"/>
      <c r="D14" s="145"/>
      <c r="E14" s="146"/>
      <c r="F14" s="144"/>
      <c r="G14" s="145"/>
      <c r="H14" s="146"/>
      <c r="I14" s="45"/>
      <c r="J14" s="46"/>
      <c r="K14" s="144"/>
      <c r="L14" s="147"/>
      <c r="M14" s="46"/>
      <c r="N14" s="45"/>
      <c r="O14" s="47" t="s">
        <v>161</v>
      </c>
      <c r="P14" s="45"/>
      <c r="Q14" s="48">
        <v>2</v>
      </c>
      <c r="R14" s="49"/>
      <c r="S14" s="149"/>
    </row>
    <row r="15" spans="1:19" s="43" customFormat="1" ht="15" customHeight="1" thickBot="1" x14ac:dyDescent="0.2">
      <c r="A15" s="353"/>
      <c r="B15" s="44"/>
      <c r="C15" s="336"/>
      <c r="D15" s="337"/>
      <c r="E15" s="338"/>
      <c r="F15" s="336"/>
      <c r="G15" s="337"/>
      <c r="H15" s="338"/>
      <c r="I15" s="195"/>
      <c r="J15" s="97"/>
      <c r="K15" s="336"/>
      <c r="L15" s="339"/>
      <c r="M15" s="97"/>
      <c r="N15" s="195"/>
      <c r="O15" s="196" t="s">
        <v>70</v>
      </c>
      <c r="P15" s="195" t="s">
        <v>202</v>
      </c>
      <c r="Q15" s="197">
        <v>3</v>
      </c>
      <c r="R15" s="198"/>
      <c r="S15" s="51" t="str">
        <f>"/ "&amp;SUM(Q4:Q15)</f>
        <v>/ 25</v>
      </c>
    </row>
    <row r="16" spans="1:19" s="43" customFormat="1" ht="15.75" customHeight="1" x14ac:dyDescent="0.15">
      <c r="A16" s="352" t="s">
        <v>27</v>
      </c>
      <c r="B16" s="37"/>
      <c r="C16" s="359"/>
      <c r="D16" s="360"/>
      <c r="E16" s="361"/>
      <c r="F16" s="360"/>
      <c r="G16" s="360"/>
      <c r="H16" s="361"/>
      <c r="I16" s="38"/>
      <c r="J16" s="39">
        <v>401</v>
      </c>
      <c r="K16" s="359"/>
      <c r="L16" s="362"/>
      <c r="M16" s="39"/>
      <c r="N16" s="38"/>
      <c r="O16" s="40"/>
      <c r="P16" s="38"/>
      <c r="Q16" s="41">
        <v>2</v>
      </c>
      <c r="R16" s="42"/>
      <c r="S16" s="300">
        <f>SUM(R16:R26)</f>
        <v>0</v>
      </c>
    </row>
    <row r="17" spans="1:19" s="43" customFormat="1" ht="15.75" customHeight="1" x14ac:dyDescent="0.15">
      <c r="A17" s="363"/>
      <c r="B17" s="52"/>
      <c r="C17" s="380" t="s">
        <v>162</v>
      </c>
      <c r="D17" s="333"/>
      <c r="E17" s="334"/>
      <c r="F17" s="310"/>
      <c r="G17" s="310"/>
      <c r="H17" s="311"/>
      <c r="I17" s="53"/>
      <c r="J17" s="54"/>
      <c r="K17" s="309"/>
      <c r="L17" s="374"/>
      <c r="M17" s="54"/>
      <c r="N17" s="53"/>
      <c r="O17" s="55"/>
      <c r="P17" s="53"/>
      <c r="Q17" s="56">
        <v>1</v>
      </c>
      <c r="R17" s="57"/>
      <c r="S17" s="301"/>
    </row>
    <row r="18" spans="1:19" s="43" customFormat="1" ht="15.75" customHeight="1" x14ac:dyDescent="0.15">
      <c r="A18" s="363"/>
      <c r="B18" s="52"/>
      <c r="C18" s="380" t="s">
        <v>163</v>
      </c>
      <c r="D18" s="333"/>
      <c r="E18" s="334"/>
      <c r="F18" s="310"/>
      <c r="G18" s="310"/>
      <c r="H18" s="311"/>
      <c r="I18" s="53"/>
      <c r="J18" s="54"/>
      <c r="K18" s="309"/>
      <c r="L18" s="374"/>
      <c r="M18" s="54"/>
      <c r="N18" s="53"/>
      <c r="O18" s="55"/>
      <c r="P18" s="53"/>
      <c r="Q18" s="56">
        <v>1</v>
      </c>
      <c r="R18" s="57"/>
      <c r="S18" s="301"/>
    </row>
    <row r="19" spans="1:19" s="43" customFormat="1" ht="15.75" customHeight="1" x14ac:dyDescent="0.15">
      <c r="A19" s="363"/>
      <c r="B19" s="52"/>
      <c r="C19" s="380" t="s">
        <v>164</v>
      </c>
      <c r="D19" s="333"/>
      <c r="E19" s="334"/>
      <c r="F19" s="310"/>
      <c r="G19" s="310"/>
      <c r="H19" s="311"/>
      <c r="I19" s="53"/>
      <c r="J19" s="54"/>
      <c r="K19" s="309"/>
      <c r="L19" s="374"/>
      <c r="M19" s="54"/>
      <c r="N19" s="53"/>
      <c r="O19" s="55"/>
      <c r="P19" s="53"/>
      <c r="Q19" s="56">
        <v>1</v>
      </c>
      <c r="R19" s="57"/>
      <c r="S19" s="301"/>
    </row>
    <row r="20" spans="1:19" s="43" customFormat="1" ht="15.75" customHeight="1" x14ac:dyDescent="0.15">
      <c r="A20" s="363"/>
      <c r="B20" s="52"/>
      <c r="C20" s="380" t="s">
        <v>165</v>
      </c>
      <c r="D20" s="333"/>
      <c r="E20" s="334"/>
      <c r="F20" s="310"/>
      <c r="G20" s="310"/>
      <c r="H20" s="311"/>
      <c r="I20" s="53"/>
      <c r="J20" s="54"/>
      <c r="K20" s="309"/>
      <c r="L20" s="374"/>
      <c r="M20" s="54"/>
      <c r="N20" s="53"/>
      <c r="O20" s="55"/>
      <c r="P20" s="53"/>
      <c r="Q20" s="56">
        <v>1</v>
      </c>
      <c r="R20" s="57"/>
      <c r="S20" s="301"/>
    </row>
    <row r="21" spans="1:19" s="43" customFormat="1" ht="15.75" customHeight="1" x14ac:dyDescent="0.15">
      <c r="A21" s="363"/>
      <c r="B21" s="52"/>
      <c r="C21" s="380" t="s">
        <v>166</v>
      </c>
      <c r="D21" s="333"/>
      <c r="E21" s="334"/>
      <c r="F21" s="310"/>
      <c r="G21" s="310"/>
      <c r="H21" s="311"/>
      <c r="I21" s="53"/>
      <c r="J21" s="54"/>
      <c r="K21" s="309"/>
      <c r="L21" s="374"/>
      <c r="M21" s="54"/>
      <c r="N21" s="53"/>
      <c r="O21" s="55"/>
      <c r="P21" s="53"/>
      <c r="Q21" s="56">
        <v>1</v>
      </c>
      <c r="R21" s="57"/>
      <c r="S21" s="301"/>
    </row>
    <row r="22" spans="1:19" s="43" customFormat="1" ht="15.75" customHeight="1" x14ac:dyDescent="0.15">
      <c r="A22" s="363"/>
      <c r="B22" s="52"/>
      <c r="C22" s="380" t="s">
        <v>167</v>
      </c>
      <c r="D22" s="333"/>
      <c r="E22" s="334"/>
      <c r="F22" s="310"/>
      <c r="G22" s="310"/>
      <c r="H22" s="311"/>
      <c r="I22" s="53"/>
      <c r="J22" s="54"/>
      <c r="K22" s="309"/>
      <c r="L22" s="374"/>
      <c r="M22" s="54"/>
      <c r="N22" s="53"/>
      <c r="O22" s="55"/>
      <c r="P22" s="53"/>
      <c r="Q22" s="56">
        <v>1</v>
      </c>
      <c r="R22" s="57"/>
      <c r="S22" s="301"/>
    </row>
    <row r="23" spans="1:19" s="43" customFormat="1" ht="15.75" customHeight="1" x14ac:dyDescent="0.15">
      <c r="A23" s="363"/>
      <c r="B23" s="52"/>
      <c r="C23" s="380" t="s">
        <v>168</v>
      </c>
      <c r="D23" s="333"/>
      <c r="E23" s="334"/>
      <c r="F23" s="310"/>
      <c r="G23" s="310"/>
      <c r="H23" s="311"/>
      <c r="I23" s="53"/>
      <c r="J23" s="54"/>
      <c r="K23" s="309"/>
      <c r="L23" s="374"/>
      <c r="M23" s="54"/>
      <c r="N23" s="53"/>
      <c r="O23" s="55"/>
      <c r="P23" s="53"/>
      <c r="Q23" s="56">
        <v>1</v>
      </c>
      <c r="R23" s="57"/>
      <c r="S23" s="301"/>
    </row>
    <row r="24" spans="1:19" s="43" customFormat="1" ht="15.75" customHeight="1" x14ac:dyDescent="0.15">
      <c r="A24" s="363"/>
      <c r="B24" s="52"/>
      <c r="C24" s="380" t="s">
        <v>169</v>
      </c>
      <c r="D24" s="333"/>
      <c r="E24" s="334"/>
      <c r="F24" s="150"/>
      <c r="G24" s="150"/>
      <c r="H24" s="151"/>
      <c r="I24" s="53"/>
      <c r="J24" s="54"/>
      <c r="K24" s="152"/>
      <c r="L24" s="153"/>
      <c r="M24" s="54"/>
      <c r="N24" s="53"/>
      <c r="O24" s="55"/>
      <c r="P24" s="53"/>
      <c r="Q24" s="56">
        <v>1</v>
      </c>
      <c r="R24" s="57"/>
      <c r="S24" s="301"/>
    </row>
    <row r="25" spans="1:19" s="43" customFormat="1" ht="15.75" customHeight="1" x14ac:dyDescent="0.15">
      <c r="A25" s="363"/>
      <c r="B25" s="52"/>
      <c r="C25" s="380" t="s">
        <v>170</v>
      </c>
      <c r="D25" s="333"/>
      <c r="E25" s="334"/>
      <c r="F25" s="310"/>
      <c r="G25" s="310"/>
      <c r="H25" s="311"/>
      <c r="I25" s="53"/>
      <c r="J25" s="54"/>
      <c r="K25" s="309"/>
      <c r="L25" s="374"/>
      <c r="M25" s="54"/>
      <c r="N25" s="53"/>
      <c r="O25" s="55"/>
      <c r="P25" s="53"/>
      <c r="Q25" s="56">
        <v>1</v>
      </c>
      <c r="R25" s="57"/>
      <c r="S25" s="301"/>
    </row>
    <row r="26" spans="1:19" s="43" customFormat="1" ht="15.75" customHeight="1" thickBot="1" x14ac:dyDescent="0.2">
      <c r="A26" s="363"/>
      <c r="B26" s="44"/>
      <c r="C26" s="303"/>
      <c r="D26" s="304"/>
      <c r="E26" s="305"/>
      <c r="F26" s="304" t="s">
        <v>204</v>
      </c>
      <c r="G26" s="304"/>
      <c r="H26" s="305"/>
      <c r="I26" s="45"/>
      <c r="J26" s="46"/>
      <c r="K26" s="303"/>
      <c r="L26" s="381"/>
      <c r="M26" s="46"/>
      <c r="N26" s="45"/>
      <c r="O26" s="47"/>
      <c r="P26" s="45"/>
      <c r="Q26" s="48">
        <v>1</v>
      </c>
      <c r="R26" s="49"/>
      <c r="S26" s="58" t="str">
        <f>"/ "&amp;SUM(Q16:Q26)</f>
        <v>/ 12</v>
      </c>
    </row>
    <row r="27" spans="1:19" s="43" customFormat="1" ht="15.75" customHeight="1" thickTop="1" thickBot="1" x14ac:dyDescent="0.2">
      <c r="A27" s="363"/>
      <c r="B27" s="59"/>
      <c r="C27" s="367"/>
      <c r="D27" s="368"/>
      <c r="E27" s="369"/>
      <c r="F27" s="367"/>
      <c r="G27" s="368"/>
      <c r="H27" s="369"/>
      <c r="I27" s="60"/>
      <c r="J27" s="61"/>
      <c r="K27" s="382" t="s">
        <v>171</v>
      </c>
      <c r="L27" s="62" t="s">
        <v>125</v>
      </c>
      <c r="M27" s="61"/>
      <c r="N27" s="63"/>
      <c r="O27" s="64"/>
      <c r="P27" s="60"/>
      <c r="Q27" s="65">
        <v>1</v>
      </c>
      <c r="R27" s="66"/>
      <c r="S27" s="302">
        <f>SUM(R27:R33)</f>
        <v>0</v>
      </c>
    </row>
    <row r="28" spans="1:19" s="43" customFormat="1" ht="15.75" customHeight="1" thickBot="1" x14ac:dyDescent="0.2">
      <c r="A28" s="363"/>
      <c r="B28" s="67"/>
      <c r="C28" s="332"/>
      <c r="D28" s="333"/>
      <c r="E28" s="334"/>
      <c r="F28" s="332"/>
      <c r="G28" s="333"/>
      <c r="H28" s="334"/>
      <c r="I28" s="45"/>
      <c r="J28" s="46"/>
      <c r="K28" s="383"/>
      <c r="L28" s="68" t="s">
        <v>126</v>
      </c>
      <c r="M28" s="46"/>
      <c r="N28" s="69"/>
      <c r="O28" s="70"/>
      <c r="P28" s="45"/>
      <c r="Q28" s="48">
        <v>1</v>
      </c>
      <c r="R28" s="49"/>
      <c r="S28" s="301"/>
    </row>
    <row r="29" spans="1:19" s="43" customFormat="1" ht="15.75" customHeight="1" x14ac:dyDescent="0.15">
      <c r="A29" s="363"/>
      <c r="B29" s="37"/>
      <c r="C29" s="332"/>
      <c r="D29" s="333"/>
      <c r="E29" s="334"/>
      <c r="F29" s="332"/>
      <c r="G29" s="333"/>
      <c r="H29" s="334"/>
      <c r="I29" s="45"/>
      <c r="J29" s="46"/>
      <c r="K29" s="383"/>
      <c r="L29" s="147" t="s">
        <v>172</v>
      </c>
      <c r="M29" s="46"/>
      <c r="N29" s="69"/>
      <c r="O29" s="72"/>
      <c r="P29" s="45"/>
      <c r="Q29" s="48">
        <v>1</v>
      </c>
      <c r="R29" s="49"/>
      <c r="S29" s="301"/>
    </row>
    <row r="30" spans="1:19" s="43" customFormat="1" ht="15.75" customHeight="1" x14ac:dyDescent="0.15">
      <c r="A30" s="363"/>
      <c r="B30" s="44"/>
      <c r="C30" s="332"/>
      <c r="D30" s="333"/>
      <c r="E30" s="334"/>
      <c r="F30" s="332"/>
      <c r="G30" s="333"/>
      <c r="H30" s="334"/>
      <c r="I30" s="45"/>
      <c r="J30" s="46"/>
      <c r="K30" s="383"/>
      <c r="L30" s="147" t="s">
        <v>173</v>
      </c>
      <c r="M30" s="46"/>
      <c r="N30" s="69"/>
      <c r="O30" s="72"/>
      <c r="P30" s="45"/>
      <c r="Q30" s="48">
        <v>1</v>
      </c>
      <c r="R30" s="49"/>
      <c r="S30" s="301"/>
    </row>
    <row r="31" spans="1:19" s="43" customFormat="1" ht="15.75" customHeight="1" x14ac:dyDescent="0.15">
      <c r="A31" s="363"/>
      <c r="B31" s="44"/>
      <c r="C31" s="332"/>
      <c r="D31" s="333"/>
      <c r="E31" s="334"/>
      <c r="F31" s="332"/>
      <c r="G31" s="333"/>
      <c r="H31" s="334"/>
      <c r="I31" s="45"/>
      <c r="J31" s="46"/>
      <c r="K31" s="383"/>
      <c r="L31" s="147" t="s">
        <v>174</v>
      </c>
      <c r="M31" s="46"/>
      <c r="N31" s="69"/>
      <c r="O31" s="72"/>
      <c r="P31" s="45"/>
      <c r="Q31" s="48">
        <v>1</v>
      </c>
      <c r="R31" s="49"/>
      <c r="S31" s="301"/>
    </row>
    <row r="32" spans="1:19" s="43" customFormat="1" ht="15.75" customHeight="1" x14ac:dyDescent="0.15">
      <c r="A32" s="363"/>
      <c r="B32" s="44"/>
      <c r="C32" s="332"/>
      <c r="D32" s="333"/>
      <c r="E32" s="334"/>
      <c r="F32" s="332"/>
      <c r="G32" s="333"/>
      <c r="H32" s="334"/>
      <c r="I32" s="45"/>
      <c r="J32" s="46"/>
      <c r="K32" s="384"/>
      <c r="L32" s="71" t="s">
        <v>175</v>
      </c>
      <c r="M32" s="46"/>
      <c r="N32" s="69"/>
      <c r="O32" s="72"/>
      <c r="P32" s="45"/>
      <c r="Q32" s="48">
        <v>1</v>
      </c>
      <c r="R32" s="49"/>
      <c r="S32" s="301"/>
    </row>
    <row r="33" spans="1:23" s="43" customFormat="1" ht="15.75" customHeight="1" thickBot="1" x14ac:dyDescent="0.2">
      <c r="A33" s="363"/>
      <c r="B33" s="79"/>
      <c r="C33" s="377" t="s">
        <v>203</v>
      </c>
      <c r="D33" s="378"/>
      <c r="E33" s="379"/>
      <c r="F33" s="303"/>
      <c r="G33" s="304"/>
      <c r="H33" s="305"/>
      <c r="I33" s="53"/>
      <c r="J33" s="54"/>
      <c r="K33" s="201"/>
      <c r="L33" s="200"/>
      <c r="M33" s="54"/>
      <c r="N33" s="84"/>
      <c r="O33" s="85"/>
      <c r="P33" s="209"/>
      <c r="Q33" s="56">
        <v>2</v>
      </c>
      <c r="R33" s="57"/>
      <c r="S33" s="73" t="str">
        <f>"/ "&amp;SUM(Q27:Q33)</f>
        <v>/ 8</v>
      </c>
    </row>
    <row r="34" spans="1:23" s="43" customFormat="1" ht="15.75" customHeight="1" thickTop="1" thickBot="1" x14ac:dyDescent="0.2">
      <c r="A34" s="363"/>
      <c r="B34" s="74"/>
      <c r="C34" s="367"/>
      <c r="D34" s="368"/>
      <c r="E34" s="369"/>
      <c r="F34" s="367"/>
      <c r="G34" s="368"/>
      <c r="H34" s="369"/>
      <c r="I34" s="60"/>
      <c r="J34" s="61"/>
      <c r="K34" s="375" t="s">
        <v>72</v>
      </c>
      <c r="L34" s="60" t="s">
        <v>128</v>
      </c>
      <c r="M34" s="61"/>
      <c r="N34" s="75"/>
      <c r="O34" s="76"/>
      <c r="P34" s="158"/>
      <c r="Q34" s="65">
        <v>1</v>
      </c>
      <c r="R34" s="66"/>
      <c r="S34" s="302">
        <f>SUM(R34:R49)</f>
        <v>0</v>
      </c>
    </row>
    <row r="35" spans="1:23" s="43" customFormat="1" ht="15.75" customHeight="1" thickTop="1" x14ac:dyDescent="0.15">
      <c r="A35" s="363"/>
      <c r="B35" s="37"/>
      <c r="C35" s="332"/>
      <c r="D35" s="333"/>
      <c r="E35" s="334"/>
      <c r="F35" s="332"/>
      <c r="G35" s="333"/>
      <c r="H35" s="334"/>
      <c r="I35" s="45"/>
      <c r="J35" s="46"/>
      <c r="K35" s="376"/>
      <c r="L35" s="45" t="s">
        <v>176</v>
      </c>
      <c r="M35" s="46"/>
      <c r="N35" s="69"/>
      <c r="O35" s="70"/>
      <c r="P35" s="147"/>
      <c r="Q35" s="48">
        <v>1</v>
      </c>
      <c r="R35" s="49"/>
      <c r="S35" s="301"/>
      <c r="U35" s="118"/>
      <c r="V35" s="118"/>
      <c r="W35" s="118"/>
    </row>
    <row r="36" spans="1:23" s="43" customFormat="1" ht="15.75" customHeight="1" x14ac:dyDescent="0.15">
      <c r="A36" s="363"/>
      <c r="B36" s="78"/>
      <c r="C36" s="332"/>
      <c r="D36" s="333"/>
      <c r="E36" s="334"/>
      <c r="F36" s="332"/>
      <c r="G36" s="333"/>
      <c r="H36" s="334"/>
      <c r="I36" s="45"/>
      <c r="J36" s="46"/>
      <c r="K36" s="376"/>
      <c r="L36" s="45" t="s">
        <v>177</v>
      </c>
      <c r="M36" s="46"/>
      <c r="N36" s="69"/>
      <c r="O36" s="70"/>
      <c r="P36" s="147"/>
      <c r="Q36" s="48">
        <v>1</v>
      </c>
      <c r="R36" s="49"/>
      <c r="S36" s="301"/>
      <c r="U36" s="118"/>
      <c r="V36" s="118"/>
      <c r="W36" s="118"/>
    </row>
    <row r="37" spans="1:23" s="43" customFormat="1" ht="15.75" customHeight="1" x14ac:dyDescent="0.15">
      <c r="A37" s="363"/>
      <c r="B37" s="136"/>
      <c r="C37" s="332"/>
      <c r="D37" s="333"/>
      <c r="E37" s="334"/>
      <c r="F37" s="332"/>
      <c r="G37" s="333"/>
      <c r="H37" s="334"/>
      <c r="I37" s="45"/>
      <c r="J37" s="46"/>
      <c r="K37" s="376"/>
      <c r="L37" s="45" t="s">
        <v>178</v>
      </c>
      <c r="M37" s="46"/>
      <c r="N37" s="69"/>
      <c r="O37" s="70"/>
      <c r="P37" s="147"/>
      <c r="Q37" s="48">
        <v>1</v>
      </c>
      <c r="R37" s="49"/>
      <c r="S37" s="301"/>
      <c r="U37" s="118"/>
      <c r="V37" s="118"/>
      <c r="W37" s="118"/>
    </row>
    <row r="38" spans="1:23" s="43" customFormat="1" ht="15.75" customHeight="1" x14ac:dyDescent="0.15">
      <c r="A38" s="363"/>
      <c r="B38" s="79"/>
      <c r="C38" s="332"/>
      <c r="D38" s="333"/>
      <c r="E38" s="334"/>
      <c r="F38" s="332"/>
      <c r="G38" s="333"/>
      <c r="H38" s="334"/>
      <c r="I38" s="45"/>
      <c r="J38" s="46"/>
      <c r="K38" s="376"/>
      <c r="L38" s="45" t="s">
        <v>179</v>
      </c>
      <c r="M38" s="46"/>
      <c r="N38" s="69"/>
      <c r="O38" s="70"/>
      <c r="P38" s="147"/>
      <c r="Q38" s="48">
        <v>1</v>
      </c>
      <c r="R38" s="49"/>
      <c r="S38" s="301"/>
      <c r="U38" s="118"/>
      <c r="V38" s="119"/>
      <c r="W38" s="118"/>
    </row>
    <row r="39" spans="1:23" s="43" customFormat="1" ht="15.75" customHeight="1" x14ac:dyDescent="0.15">
      <c r="A39" s="363"/>
      <c r="B39" s="136"/>
      <c r="C39" s="332"/>
      <c r="D39" s="333"/>
      <c r="E39" s="334"/>
      <c r="F39" s="332"/>
      <c r="G39" s="333"/>
      <c r="H39" s="334"/>
      <c r="I39" s="45"/>
      <c r="J39" s="46"/>
      <c r="K39" s="376"/>
      <c r="L39" s="45" t="s">
        <v>180</v>
      </c>
      <c r="M39" s="46"/>
      <c r="N39" s="69"/>
      <c r="O39" s="70"/>
      <c r="P39" s="147"/>
      <c r="Q39" s="48">
        <v>1</v>
      </c>
      <c r="R39" s="49"/>
      <c r="S39" s="301"/>
      <c r="U39" s="118"/>
      <c r="V39" s="119"/>
      <c r="W39" s="118"/>
    </row>
    <row r="40" spans="1:23" s="43" customFormat="1" ht="15.75" customHeight="1" x14ac:dyDescent="0.15">
      <c r="A40" s="363"/>
      <c r="B40" s="78"/>
      <c r="C40" s="332"/>
      <c r="D40" s="333"/>
      <c r="E40" s="334"/>
      <c r="F40" s="332"/>
      <c r="G40" s="333"/>
      <c r="H40" s="334"/>
      <c r="I40" s="45"/>
      <c r="J40" s="46"/>
      <c r="K40" s="144" t="s">
        <v>181</v>
      </c>
      <c r="L40" s="45" t="s">
        <v>183</v>
      </c>
      <c r="M40" s="46"/>
      <c r="N40" s="69"/>
      <c r="O40" s="70"/>
      <c r="P40" s="147"/>
      <c r="Q40" s="48">
        <v>1</v>
      </c>
      <c r="R40" s="49"/>
      <c r="S40" s="301"/>
      <c r="U40" s="118"/>
      <c r="V40" s="118"/>
      <c r="W40" s="118"/>
    </row>
    <row r="41" spans="1:23" s="43" customFormat="1" ht="15.75" customHeight="1" x14ac:dyDescent="0.15">
      <c r="A41" s="363"/>
      <c r="B41" s="136"/>
      <c r="C41" s="371"/>
      <c r="D41" s="372"/>
      <c r="E41" s="373"/>
      <c r="F41" s="371"/>
      <c r="G41" s="372"/>
      <c r="H41" s="373"/>
      <c r="I41" s="95"/>
      <c r="J41" s="94"/>
      <c r="K41" s="199" t="s">
        <v>182</v>
      </c>
      <c r="L41" s="159" t="s">
        <v>186</v>
      </c>
      <c r="M41" s="94"/>
      <c r="N41" s="138"/>
      <c r="O41" s="139"/>
      <c r="P41" s="95"/>
      <c r="Q41" s="140">
        <v>1</v>
      </c>
      <c r="R41" s="141"/>
      <c r="S41" s="301"/>
      <c r="U41" s="118"/>
      <c r="V41" s="118"/>
      <c r="W41" s="118"/>
    </row>
    <row r="42" spans="1:23" s="43" customFormat="1" ht="15.75" customHeight="1" x14ac:dyDescent="0.15">
      <c r="A42" s="363"/>
      <c r="B42" s="79"/>
      <c r="C42" s="306" t="s">
        <v>216</v>
      </c>
      <c r="D42" s="307"/>
      <c r="E42" s="308"/>
      <c r="F42" s="309"/>
      <c r="G42" s="310"/>
      <c r="H42" s="311"/>
      <c r="I42" s="53"/>
      <c r="J42" s="54"/>
      <c r="K42" s="309"/>
      <c r="L42" s="374"/>
      <c r="M42" s="54"/>
      <c r="N42" s="84"/>
      <c r="O42" s="137"/>
      <c r="P42" s="135"/>
      <c r="Q42" s="56">
        <v>1</v>
      </c>
      <c r="R42" s="57"/>
      <c r="S42" s="301"/>
      <c r="U42" s="118"/>
      <c r="V42" s="118"/>
      <c r="W42" s="118"/>
    </row>
    <row r="43" spans="1:23" s="43" customFormat="1" ht="15.75" customHeight="1" x14ac:dyDescent="0.15">
      <c r="A43" s="363"/>
      <c r="B43" s="79"/>
      <c r="C43" s="309" t="s">
        <v>205</v>
      </c>
      <c r="D43" s="310"/>
      <c r="E43" s="311"/>
      <c r="F43" s="332"/>
      <c r="G43" s="333"/>
      <c r="H43" s="334"/>
      <c r="I43" s="53"/>
      <c r="J43" s="54"/>
      <c r="K43" s="332"/>
      <c r="L43" s="335"/>
      <c r="M43" s="54"/>
      <c r="N43" s="84"/>
      <c r="O43" s="85"/>
      <c r="P43" s="45"/>
      <c r="Q43" s="48">
        <v>1</v>
      </c>
      <c r="R43" s="49"/>
      <c r="S43" s="301"/>
      <c r="U43" s="118"/>
      <c r="V43" s="118"/>
      <c r="W43" s="118"/>
    </row>
    <row r="44" spans="1:23" s="43" customFormat="1" ht="15.75" customHeight="1" x14ac:dyDescent="0.15">
      <c r="A44" s="363"/>
      <c r="B44" s="79"/>
      <c r="C44" s="332" t="s">
        <v>217</v>
      </c>
      <c r="D44" s="333"/>
      <c r="E44" s="334"/>
      <c r="F44" s="332"/>
      <c r="G44" s="333"/>
      <c r="H44" s="334"/>
      <c r="I44" s="53"/>
      <c r="J44" s="54"/>
      <c r="K44" s="332"/>
      <c r="L44" s="335"/>
      <c r="M44" s="54"/>
      <c r="N44" s="84"/>
      <c r="O44" s="85"/>
      <c r="P44" s="45"/>
      <c r="Q44" s="48">
        <v>1</v>
      </c>
      <c r="R44" s="49"/>
      <c r="S44" s="301"/>
      <c r="U44" s="118"/>
      <c r="V44" s="118"/>
      <c r="W44" s="118"/>
    </row>
    <row r="45" spans="1:23" s="43" customFormat="1" ht="15" customHeight="1" x14ac:dyDescent="0.15">
      <c r="A45" s="363"/>
      <c r="B45" s="79"/>
      <c r="C45" s="332"/>
      <c r="D45" s="333"/>
      <c r="E45" s="334"/>
      <c r="F45" s="86" t="s">
        <v>73</v>
      </c>
      <c r="G45" s="71"/>
      <c r="H45" s="87" t="s">
        <v>136</v>
      </c>
      <c r="I45" s="53"/>
      <c r="J45" s="54"/>
      <c r="K45" s="332"/>
      <c r="L45" s="335"/>
      <c r="M45" s="54"/>
      <c r="N45" s="53"/>
      <c r="O45" s="47"/>
      <c r="P45" s="45"/>
      <c r="Q45" s="48">
        <v>2</v>
      </c>
      <c r="R45" s="49"/>
      <c r="S45" s="301"/>
      <c r="U45" s="118"/>
      <c r="V45" s="118"/>
      <c r="W45" s="118"/>
    </row>
    <row r="46" spans="1:23" s="43" customFormat="1" ht="15" customHeight="1" x14ac:dyDescent="0.15">
      <c r="A46" s="363"/>
      <c r="B46" s="79"/>
      <c r="C46" s="332"/>
      <c r="D46" s="333"/>
      <c r="E46" s="334"/>
      <c r="F46" s="86" t="s">
        <v>89</v>
      </c>
      <c r="G46" s="71"/>
      <c r="H46" s="87" t="s">
        <v>215</v>
      </c>
      <c r="I46" s="53"/>
      <c r="J46" s="54"/>
      <c r="K46" s="332"/>
      <c r="L46" s="335"/>
      <c r="M46" s="54"/>
      <c r="N46" s="53"/>
      <c r="O46" s="47"/>
      <c r="P46" s="45"/>
      <c r="Q46" s="56">
        <v>2</v>
      </c>
      <c r="R46" s="57"/>
      <c r="S46" s="301"/>
    </row>
    <row r="47" spans="1:23" s="43" customFormat="1" ht="15" customHeight="1" x14ac:dyDescent="0.15">
      <c r="A47" s="363"/>
      <c r="B47" s="79"/>
      <c r="C47" s="332"/>
      <c r="D47" s="333"/>
      <c r="E47" s="334"/>
      <c r="F47" s="86" t="s">
        <v>206</v>
      </c>
      <c r="G47" s="71"/>
      <c r="H47" s="87" t="s">
        <v>146</v>
      </c>
      <c r="I47" s="53"/>
      <c r="J47" s="54"/>
      <c r="K47" s="332"/>
      <c r="L47" s="335"/>
      <c r="M47" s="54"/>
      <c r="N47" s="53"/>
      <c r="O47" s="47"/>
      <c r="P47" s="45"/>
      <c r="Q47" s="56">
        <v>2</v>
      </c>
      <c r="R47" s="57"/>
      <c r="S47" s="301"/>
    </row>
    <row r="48" spans="1:23" s="43" customFormat="1" ht="15" customHeight="1" x14ac:dyDescent="0.15">
      <c r="A48" s="363"/>
      <c r="B48" s="79"/>
      <c r="C48" s="332"/>
      <c r="D48" s="333"/>
      <c r="E48" s="334"/>
      <c r="F48" s="86" t="s">
        <v>74</v>
      </c>
      <c r="G48" s="71"/>
      <c r="H48" s="87" t="s">
        <v>137</v>
      </c>
      <c r="I48" s="45"/>
      <c r="J48" s="46"/>
      <c r="K48" s="332"/>
      <c r="L48" s="335"/>
      <c r="M48" s="46"/>
      <c r="N48" s="45"/>
      <c r="O48" s="47"/>
      <c r="P48" s="45"/>
      <c r="Q48" s="48">
        <v>2</v>
      </c>
      <c r="R48" s="49"/>
      <c r="S48" s="301"/>
    </row>
    <row r="49" spans="1:19" s="43" customFormat="1" ht="15" customHeight="1" thickBot="1" x14ac:dyDescent="0.2">
      <c r="A49" s="363"/>
      <c r="B49" s="79"/>
      <c r="C49" s="303" t="s">
        <v>218</v>
      </c>
      <c r="D49" s="304"/>
      <c r="E49" s="305"/>
      <c r="F49" s="154"/>
      <c r="G49" s="210"/>
      <c r="H49" s="211"/>
      <c r="I49" s="80"/>
      <c r="J49" s="81"/>
      <c r="K49" s="154"/>
      <c r="L49" s="82"/>
      <c r="M49" s="81"/>
      <c r="N49" s="80"/>
      <c r="O49" s="212"/>
      <c r="P49" s="215"/>
      <c r="Q49" s="213">
        <v>1</v>
      </c>
      <c r="R49" s="214"/>
      <c r="S49" s="89" t="str">
        <f>"/ "&amp;SUM(Q34:Q49)</f>
        <v>/ 20</v>
      </c>
    </row>
    <row r="50" spans="1:19" s="43" customFormat="1" ht="15" customHeight="1" thickTop="1" x14ac:dyDescent="0.15">
      <c r="A50" s="363"/>
      <c r="B50" s="79"/>
      <c r="C50" s="367"/>
      <c r="D50" s="368"/>
      <c r="E50" s="369"/>
      <c r="F50" s="367"/>
      <c r="G50" s="368"/>
      <c r="H50" s="369"/>
      <c r="I50" s="60" t="s">
        <v>138</v>
      </c>
      <c r="J50" s="61"/>
      <c r="K50" s="367"/>
      <c r="L50" s="370"/>
      <c r="M50" s="61"/>
      <c r="N50" s="60"/>
      <c r="O50" s="61"/>
      <c r="P50" s="77"/>
      <c r="Q50" s="65">
        <v>1</v>
      </c>
      <c r="R50" s="66"/>
      <c r="S50" s="302">
        <f>SUM(R50:R55)</f>
        <v>0</v>
      </c>
    </row>
    <row r="51" spans="1:19" s="43" customFormat="1" ht="15" customHeight="1" x14ac:dyDescent="0.15">
      <c r="A51" s="363"/>
      <c r="B51" s="79"/>
      <c r="C51" s="364"/>
      <c r="D51" s="365"/>
      <c r="E51" s="366"/>
      <c r="F51" s="332"/>
      <c r="G51" s="333"/>
      <c r="H51" s="334"/>
      <c r="I51" s="45" t="s">
        <v>140</v>
      </c>
      <c r="J51" s="46"/>
      <c r="K51" s="332"/>
      <c r="L51" s="335"/>
      <c r="M51" s="46"/>
      <c r="N51" s="45"/>
      <c r="O51" s="46"/>
      <c r="P51" s="68"/>
      <c r="Q51" s="48">
        <v>1</v>
      </c>
      <c r="R51" s="49"/>
      <c r="S51" s="301"/>
    </row>
    <row r="52" spans="1:19" s="43" customFormat="1" ht="15" customHeight="1" x14ac:dyDescent="0.15">
      <c r="A52" s="363"/>
      <c r="B52" s="79"/>
      <c r="C52" s="309"/>
      <c r="D52" s="310"/>
      <c r="E52" s="311"/>
      <c r="F52" s="332"/>
      <c r="G52" s="333"/>
      <c r="H52" s="334"/>
      <c r="I52" s="53" t="s">
        <v>141</v>
      </c>
      <c r="J52" s="54"/>
      <c r="K52" s="332"/>
      <c r="L52" s="335"/>
      <c r="M52" s="54"/>
      <c r="N52" s="53"/>
      <c r="O52" s="54"/>
      <c r="P52" s="83"/>
      <c r="Q52" s="56">
        <v>1</v>
      </c>
      <c r="R52" s="57"/>
      <c r="S52" s="301"/>
    </row>
    <row r="53" spans="1:19" s="43" customFormat="1" ht="15" customHeight="1" x14ac:dyDescent="0.15">
      <c r="A53" s="363"/>
      <c r="B53" s="79"/>
      <c r="C53" s="332"/>
      <c r="D53" s="333"/>
      <c r="E53" s="334"/>
      <c r="F53" s="332"/>
      <c r="G53" s="333"/>
      <c r="H53" s="334"/>
      <c r="I53" s="53" t="s">
        <v>142</v>
      </c>
      <c r="J53" s="46"/>
      <c r="K53" s="332"/>
      <c r="L53" s="335"/>
      <c r="M53" s="46"/>
      <c r="N53" s="45"/>
      <c r="O53" s="46"/>
      <c r="P53" s="68"/>
      <c r="Q53" s="48">
        <v>1</v>
      </c>
      <c r="R53" s="49"/>
      <c r="S53" s="301"/>
    </row>
    <row r="54" spans="1:19" s="43" customFormat="1" ht="15" customHeight="1" x14ac:dyDescent="0.15">
      <c r="A54" s="363"/>
      <c r="B54" s="79"/>
      <c r="C54" s="134"/>
      <c r="D54" s="132"/>
      <c r="E54" s="133"/>
      <c r="F54" s="128"/>
      <c r="G54" s="129"/>
      <c r="H54" s="130"/>
      <c r="I54" s="53" t="s">
        <v>144</v>
      </c>
      <c r="J54" s="54"/>
      <c r="K54" s="128"/>
      <c r="L54" s="131"/>
      <c r="M54" s="54"/>
      <c r="N54" s="53"/>
      <c r="O54" s="54"/>
      <c r="P54" s="135"/>
      <c r="Q54" s="56">
        <v>1</v>
      </c>
      <c r="R54" s="57"/>
      <c r="S54" s="301"/>
    </row>
    <row r="55" spans="1:19" s="43" customFormat="1" ht="15" customHeight="1" thickBot="1" x14ac:dyDescent="0.2">
      <c r="A55" s="353"/>
      <c r="B55" s="79"/>
      <c r="C55" s="336"/>
      <c r="D55" s="337"/>
      <c r="E55" s="338"/>
      <c r="F55" s="336"/>
      <c r="G55" s="337"/>
      <c r="H55" s="338"/>
      <c r="I55" s="53" t="s">
        <v>146</v>
      </c>
      <c r="J55" s="46"/>
      <c r="K55" s="336"/>
      <c r="L55" s="339"/>
      <c r="M55" s="46"/>
      <c r="N55" s="45"/>
      <c r="O55" s="46"/>
      <c r="P55" s="68"/>
      <c r="Q55" s="48">
        <v>1</v>
      </c>
      <c r="R55" s="49"/>
      <c r="S55" s="90" t="str">
        <f>"/ "&amp;SUM(Q50:Q55)</f>
        <v>/ 6</v>
      </c>
    </row>
    <row r="56" spans="1:19" s="43" customFormat="1" ht="15" customHeight="1" x14ac:dyDescent="0.15">
      <c r="A56" s="352" t="s">
        <v>15</v>
      </c>
      <c r="B56" s="91"/>
      <c r="C56" s="359"/>
      <c r="D56" s="360"/>
      <c r="E56" s="361"/>
      <c r="F56" s="359"/>
      <c r="G56" s="360"/>
      <c r="H56" s="361"/>
      <c r="I56" s="38"/>
      <c r="J56" s="39"/>
      <c r="K56" s="359"/>
      <c r="L56" s="362"/>
      <c r="M56" s="39" t="s">
        <v>75</v>
      </c>
      <c r="N56" s="38"/>
      <c r="O56" s="39"/>
      <c r="P56" s="92"/>
      <c r="Q56" s="41">
        <v>2</v>
      </c>
      <c r="R56" s="42"/>
      <c r="S56" s="300">
        <f>SUM(R56:R66)</f>
        <v>0</v>
      </c>
    </row>
    <row r="57" spans="1:19" s="43" customFormat="1" ht="15" customHeight="1" x14ac:dyDescent="0.15">
      <c r="A57" s="363"/>
      <c r="B57" s="79"/>
      <c r="C57" s="332"/>
      <c r="D57" s="333"/>
      <c r="E57" s="334"/>
      <c r="F57" s="332"/>
      <c r="G57" s="333"/>
      <c r="H57" s="334"/>
      <c r="I57" s="45"/>
      <c r="J57" s="46"/>
      <c r="K57" s="332"/>
      <c r="L57" s="335"/>
      <c r="M57" s="46"/>
      <c r="N57" s="45" t="s">
        <v>187</v>
      </c>
      <c r="O57" s="46"/>
      <c r="P57" s="68"/>
      <c r="Q57" s="48">
        <v>2</v>
      </c>
      <c r="R57" s="49"/>
      <c r="S57" s="301"/>
    </row>
    <row r="58" spans="1:19" s="43" customFormat="1" ht="15" customHeight="1" x14ac:dyDescent="0.15">
      <c r="A58" s="363"/>
      <c r="B58" s="79"/>
      <c r="C58" s="332"/>
      <c r="D58" s="333"/>
      <c r="E58" s="334"/>
      <c r="F58" s="332"/>
      <c r="G58" s="333"/>
      <c r="H58" s="334"/>
      <c r="I58" s="45"/>
      <c r="J58" s="46"/>
      <c r="K58" s="332"/>
      <c r="L58" s="335"/>
      <c r="M58" s="46"/>
      <c r="N58" s="93" t="s">
        <v>90</v>
      </c>
      <c r="O58" s="46"/>
      <c r="P58" s="68"/>
      <c r="Q58" s="48">
        <v>2</v>
      </c>
      <c r="R58" s="49"/>
      <c r="S58" s="301"/>
    </row>
    <row r="59" spans="1:19" s="43" customFormat="1" ht="15" customHeight="1" x14ac:dyDescent="0.15">
      <c r="A59" s="363"/>
      <c r="B59" s="79"/>
      <c r="C59" s="332"/>
      <c r="D59" s="333"/>
      <c r="E59" s="334"/>
      <c r="F59" s="332"/>
      <c r="G59" s="333"/>
      <c r="H59" s="334"/>
      <c r="I59" s="45"/>
      <c r="J59" s="46"/>
      <c r="K59" s="332"/>
      <c r="L59" s="335"/>
      <c r="M59" s="46"/>
      <c r="N59" s="45" t="s">
        <v>188</v>
      </c>
      <c r="O59" s="46"/>
      <c r="P59" s="68"/>
      <c r="Q59" s="48">
        <v>2</v>
      </c>
      <c r="R59" s="49"/>
      <c r="S59" s="301"/>
    </row>
    <row r="60" spans="1:19" s="43" customFormat="1" ht="15" customHeight="1" x14ac:dyDescent="0.15">
      <c r="A60" s="363"/>
      <c r="B60" s="79"/>
      <c r="C60" s="332"/>
      <c r="D60" s="333"/>
      <c r="E60" s="334"/>
      <c r="F60" s="332"/>
      <c r="G60" s="333"/>
      <c r="H60" s="334"/>
      <c r="I60" s="45"/>
      <c r="J60" s="46"/>
      <c r="K60" s="332"/>
      <c r="L60" s="335"/>
      <c r="M60" s="94" t="s">
        <v>189</v>
      </c>
      <c r="N60" s="95"/>
      <c r="O60" s="46"/>
      <c r="P60" s="68"/>
      <c r="Q60" s="48">
        <v>2</v>
      </c>
      <c r="R60" s="49"/>
      <c r="S60" s="301"/>
    </row>
    <row r="61" spans="1:19" s="43" customFormat="1" ht="15" customHeight="1" x14ac:dyDescent="0.15">
      <c r="A61" s="363"/>
      <c r="B61" s="79"/>
      <c r="C61" s="332"/>
      <c r="D61" s="333"/>
      <c r="E61" s="334"/>
      <c r="F61" s="332"/>
      <c r="G61" s="333"/>
      <c r="H61" s="334"/>
      <c r="I61" s="45"/>
      <c r="J61" s="46"/>
      <c r="K61" s="332"/>
      <c r="L61" s="335"/>
      <c r="M61" s="54"/>
      <c r="N61" s="53" t="s">
        <v>190</v>
      </c>
      <c r="O61" s="46"/>
      <c r="P61" s="68"/>
      <c r="Q61" s="48">
        <v>2</v>
      </c>
      <c r="R61" s="49"/>
      <c r="S61" s="301"/>
    </row>
    <row r="62" spans="1:19" s="43" customFormat="1" ht="15" customHeight="1" x14ac:dyDescent="0.15">
      <c r="A62" s="363"/>
      <c r="B62" s="79"/>
      <c r="C62" s="332"/>
      <c r="D62" s="333"/>
      <c r="E62" s="334"/>
      <c r="F62" s="332"/>
      <c r="G62" s="333"/>
      <c r="H62" s="334"/>
      <c r="I62" s="45"/>
      <c r="J62" s="46"/>
      <c r="K62" s="332"/>
      <c r="L62" s="335"/>
      <c r="M62" s="46"/>
      <c r="N62" s="45" t="s">
        <v>208</v>
      </c>
      <c r="O62" s="46"/>
      <c r="P62" s="68"/>
      <c r="Q62" s="48">
        <v>2</v>
      </c>
      <c r="R62" s="49"/>
      <c r="S62" s="301"/>
    </row>
    <row r="63" spans="1:19" s="43" customFormat="1" ht="15" customHeight="1" x14ac:dyDescent="0.15">
      <c r="A63" s="363"/>
      <c r="B63" s="79"/>
      <c r="C63" s="332"/>
      <c r="D63" s="333"/>
      <c r="E63" s="334"/>
      <c r="F63" s="332"/>
      <c r="G63" s="333"/>
      <c r="H63" s="334"/>
      <c r="I63" s="45"/>
      <c r="J63" s="46"/>
      <c r="K63" s="332"/>
      <c r="L63" s="335"/>
      <c r="M63" s="96"/>
      <c r="N63" s="88" t="s">
        <v>207</v>
      </c>
      <c r="O63" s="46"/>
      <c r="P63" s="68"/>
      <c r="Q63" s="48">
        <v>2</v>
      </c>
      <c r="R63" s="49"/>
      <c r="S63" s="301"/>
    </row>
    <row r="64" spans="1:19" s="43" customFormat="1" ht="15" customHeight="1" x14ac:dyDescent="0.15">
      <c r="A64" s="363"/>
      <c r="B64" s="79"/>
      <c r="C64" s="332"/>
      <c r="D64" s="333"/>
      <c r="E64" s="334"/>
      <c r="F64" s="332"/>
      <c r="G64" s="333"/>
      <c r="H64" s="334"/>
      <c r="I64" s="45"/>
      <c r="J64" s="46"/>
      <c r="K64" s="332"/>
      <c r="L64" s="335"/>
      <c r="M64" s="46"/>
      <c r="N64" s="233" t="s">
        <v>152</v>
      </c>
      <c r="O64" s="46"/>
      <c r="P64" s="68"/>
      <c r="Q64" s="48">
        <v>2</v>
      </c>
      <c r="R64" s="49"/>
      <c r="S64" s="301"/>
    </row>
    <row r="65" spans="1:23" s="43" customFormat="1" ht="15" customHeight="1" x14ac:dyDescent="0.15">
      <c r="A65" s="363"/>
      <c r="B65" s="79"/>
      <c r="C65" s="156"/>
      <c r="D65" s="160"/>
      <c r="E65" s="161"/>
      <c r="F65" s="156"/>
      <c r="G65" s="160"/>
      <c r="H65" s="161"/>
      <c r="I65" s="88"/>
      <c r="J65" s="96"/>
      <c r="K65" s="156"/>
      <c r="L65" s="157"/>
      <c r="M65" s="96"/>
      <c r="N65" s="88" t="s">
        <v>191</v>
      </c>
      <c r="O65" s="96"/>
      <c r="P65" s="157"/>
      <c r="Q65" s="99">
        <v>2</v>
      </c>
      <c r="R65" s="100"/>
      <c r="S65" s="301"/>
    </row>
    <row r="66" spans="1:23" s="43" customFormat="1" ht="15" customHeight="1" thickBot="1" x14ac:dyDescent="0.2">
      <c r="A66" s="363"/>
      <c r="B66" s="79"/>
      <c r="C66" s="336"/>
      <c r="D66" s="337"/>
      <c r="E66" s="338"/>
      <c r="F66" s="336"/>
      <c r="G66" s="337"/>
      <c r="H66" s="338"/>
      <c r="I66" s="88"/>
      <c r="J66" s="96"/>
      <c r="K66" s="336"/>
      <c r="L66" s="339"/>
      <c r="M66" s="96"/>
      <c r="N66" s="234" t="s">
        <v>192</v>
      </c>
      <c r="O66" s="97"/>
      <c r="P66" s="98"/>
      <c r="Q66" s="99">
        <v>2</v>
      </c>
      <c r="R66" s="100"/>
      <c r="S66" s="73" t="str">
        <f>"/ "&amp;SUM(Q56:Q66)</f>
        <v>/ 22</v>
      </c>
    </row>
    <row r="67" spans="1:23" s="43" customFormat="1" ht="15" customHeight="1" x14ac:dyDescent="0.15">
      <c r="A67" s="352" t="s">
        <v>77</v>
      </c>
      <c r="B67" s="37"/>
      <c r="C67" s="359"/>
      <c r="D67" s="360"/>
      <c r="E67" s="361"/>
      <c r="F67" s="359"/>
      <c r="G67" s="360"/>
      <c r="H67" s="361"/>
      <c r="I67" s="38"/>
      <c r="J67" s="39"/>
      <c r="K67" s="359"/>
      <c r="L67" s="362"/>
      <c r="M67" s="39"/>
      <c r="N67" s="38"/>
      <c r="O67" s="40" t="s">
        <v>193</v>
      </c>
      <c r="P67" s="38"/>
      <c r="Q67" s="41">
        <v>2</v>
      </c>
      <c r="R67" s="42"/>
      <c r="S67" s="148">
        <f>SUM(R67:R68)</f>
        <v>0</v>
      </c>
    </row>
    <row r="68" spans="1:23" s="43" customFormat="1" ht="15" customHeight="1" thickBot="1" x14ac:dyDescent="0.2">
      <c r="A68" s="353"/>
      <c r="B68" s="44"/>
      <c r="C68" s="336"/>
      <c r="D68" s="337"/>
      <c r="E68" s="338"/>
      <c r="F68" s="336"/>
      <c r="G68" s="337"/>
      <c r="H68" s="338"/>
      <c r="I68" s="195"/>
      <c r="J68" s="97"/>
      <c r="K68" s="336"/>
      <c r="L68" s="339"/>
      <c r="M68" s="97"/>
      <c r="N68" s="195"/>
      <c r="O68" s="196" t="s">
        <v>194</v>
      </c>
      <c r="P68" s="195"/>
      <c r="Q68" s="197">
        <v>2</v>
      </c>
      <c r="R68" s="198"/>
      <c r="S68" s="51" t="str">
        <f>"/ "&amp;SUM(Q67:Q68)</f>
        <v>/ 4</v>
      </c>
    </row>
    <row r="69" spans="1:23" s="43" customFormat="1" ht="15" customHeight="1" x14ac:dyDescent="0.15">
      <c r="A69" s="340" t="s">
        <v>78</v>
      </c>
      <c r="B69" s="101"/>
      <c r="C69" s="342"/>
      <c r="D69" s="343"/>
      <c r="E69" s="343"/>
      <c r="F69" s="343"/>
      <c r="G69" s="343"/>
      <c r="H69" s="343"/>
      <c r="I69" s="343"/>
      <c r="J69" s="343"/>
      <c r="K69" s="343"/>
      <c r="L69" s="343"/>
      <c r="M69" s="343"/>
      <c r="N69" s="343"/>
      <c r="O69" s="343"/>
      <c r="P69" s="344"/>
      <c r="Q69" s="348">
        <v>3</v>
      </c>
      <c r="R69" s="350"/>
      <c r="S69" s="102">
        <f>R69</f>
        <v>0</v>
      </c>
    </row>
    <row r="70" spans="1:23" s="43" customFormat="1" ht="15" customHeight="1" thickBot="1" x14ac:dyDescent="0.2">
      <c r="A70" s="341"/>
      <c r="B70" s="103"/>
      <c r="C70" s="345"/>
      <c r="D70" s="346"/>
      <c r="E70" s="346"/>
      <c r="F70" s="346"/>
      <c r="G70" s="346"/>
      <c r="H70" s="346"/>
      <c r="I70" s="346"/>
      <c r="J70" s="346"/>
      <c r="K70" s="346"/>
      <c r="L70" s="346"/>
      <c r="M70" s="346"/>
      <c r="N70" s="346"/>
      <c r="O70" s="346"/>
      <c r="P70" s="347"/>
      <c r="Q70" s="349"/>
      <c r="R70" s="351"/>
      <c r="S70" s="104" t="str">
        <f>"/ "&amp;SUM(Q69)</f>
        <v>/ 3</v>
      </c>
      <c r="T70" s="105">
        <f>SUM(S4,S16,S27,S34,S50,S56,S69,S67)</f>
        <v>0</v>
      </c>
      <c r="U70" s="106" t="s">
        <v>79</v>
      </c>
      <c r="V70" s="2"/>
    </row>
    <row r="71" spans="1:23" ht="13.5" customHeight="1" x14ac:dyDescent="0.15">
      <c r="A71" s="352" t="s">
        <v>51</v>
      </c>
      <c r="B71" s="354" t="s">
        <v>52</v>
      </c>
      <c r="C71" s="355"/>
      <c r="D71" s="355"/>
      <c r="E71" s="355"/>
      <c r="F71" s="355"/>
      <c r="G71" s="355"/>
      <c r="H71" s="355"/>
      <c r="I71" s="356"/>
      <c r="J71" s="354" t="s">
        <v>53</v>
      </c>
      <c r="K71" s="355"/>
      <c r="L71" s="356"/>
      <c r="M71" s="354" t="s">
        <v>16</v>
      </c>
      <c r="N71" s="356"/>
      <c r="O71" s="354" t="s">
        <v>1</v>
      </c>
      <c r="P71" s="356"/>
      <c r="Q71" s="357" t="s">
        <v>78</v>
      </c>
      <c r="R71" s="319">
        <f>SUM(S4:S14,S16:S25,S27,S34,S50,S56:S65,S69,S67)</f>
        <v>0</v>
      </c>
      <c r="S71" s="320"/>
    </row>
    <row r="72" spans="1:23" ht="14.25" customHeight="1" thickBot="1" x14ac:dyDescent="0.2">
      <c r="A72" s="353"/>
      <c r="B72" s="107" t="s">
        <v>55</v>
      </c>
      <c r="C72" s="323" t="s">
        <v>56</v>
      </c>
      <c r="D72" s="324"/>
      <c r="E72" s="325"/>
      <c r="F72" s="323" t="s">
        <v>2</v>
      </c>
      <c r="G72" s="324"/>
      <c r="H72" s="325"/>
      <c r="I72" s="108" t="s">
        <v>57</v>
      </c>
      <c r="J72" s="107" t="s">
        <v>58</v>
      </c>
      <c r="K72" s="323" t="s">
        <v>59</v>
      </c>
      <c r="L72" s="326"/>
      <c r="M72" s="107" t="s">
        <v>60</v>
      </c>
      <c r="N72" s="108" t="s">
        <v>61</v>
      </c>
      <c r="O72" s="109" t="s">
        <v>60</v>
      </c>
      <c r="P72" s="108" t="s">
        <v>62</v>
      </c>
      <c r="Q72" s="358"/>
      <c r="R72" s="321"/>
      <c r="S72" s="322"/>
    </row>
    <row r="73" spans="1:23" s="43" customFormat="1" ht="17.25" customHeight="1" x14ac:dyDescent="0.15">
      <c r="A73" s="50" t="s">
        <v>63</v>
      </c>
      <c r="B73" s="110"/>
      <c r="C73" s="327">
        <v>15</v>
      </c>
      <c r="D73" s="328"/>
      <c r="E73" s="329"/>
      <c r="F73" s="330">
        <f>SUM(Q26,Q45:Q48)</f>
        <v>9</v>
      </c>
      <c r="G73" s="328"/>
      <c r="H73" s="329"/>
      <c r="I73" s="111">
        <f>SUM(Q50:Q55)</f>
        <v>6</v>
      </c>
      <c r="J73" s="112">
        <f>SUM(Q16)</f>
        <v>2</v>
      </c>
      <c r="K73" s="330">
        <f>SUM(Q27:Q32,Q34:Q41)</f>
        <v>14</v>
      </c>
      <c r="L73" s="331"/>
      <c r="M73" s="112">
        <f>SUM(Q60,Q56)</f>
        <v>4</v>
      </c>
      <c r="N73" s="111">
        <f>SUM(Q57:Q59,Q61:Q66)</f>
        <v>18</v>
      </c>
      <c r="O73" s="112">
        <v>26</v>
      </c>
      <c r="P73" s="111">
        <v>3</v>
      </c>
      <c r="Q73" s="113">
        <v>3</v>
      </c>
      <c r="R73" s="321"/>
      <c r="S73" s="322"/>
      <c r="T73" s="2">
        <f>SUM(C73:Q73)</f>
        <v>100</v>
      </c>
      <c r="U73" s="2" t="s">
        <v>80</v>
      </c>
      <c r="W73" s="2"/>
    </row>
    <row r="74" spans="1:23" s="43" customFormat="1" ht="17.25" customHeight="1" thickBot="1" x14ac:dyDescent="0.2">
      <c r="A74" s="34" t="s">
        <v>54</v>
      </c>
      <c r="B74" s="114"/>
      <c r="C74" s="312">
        <f>SUM(R17:R25,R33,R42:R44,R43,R49)</f>
        <v>0</v>
      </c>
      <c r="D74" s="313"/>
      <c r="E74" s="314"/>
      <c r="F74" s="315">
        <f>SUM(R26,R45:R48)</f>
        <v>0</v>
      </c>
      <c r="G74" s="313"/>
      <c r="H74" s="314"/>
      <c r="I74" s="115">
        <f>SUM(R50:R55)</f>
        <v>0</v>
      </c>
      <c r="J74" s="116">
        <f>SUM(R16)</f>
        <v>0</v>
      </c>
      <c r="K74" s="315">
        <f>SUM(R27:R32,R34:R41)</f>
        <v>0</v>
      </c>
      <c r="L74" s="316"/>
      <c r="M74" s="116">
        <f>SUM(R56,R60)</f>
        <v>0</v>
      </c>
      <c r="N74" s="115">
        <f>SUM(R57:R59,R61:R66)</f>
        <v>0</v>
      </c>
      <c r="O74" s="116">
        <f>SUM(R67:R68,R4:R13,R14)</f>
        <v>0</v>
      </c>
      <c r="P74" s="115">
        <f>SUM(R15)</f>
        <v>0</v>
      </c>
      <c r="Q74" s="116">
        <f>R69</f>
        <v>0</v>
      </c>
      <c r="R74" s="317" t="str">
        <f>"/ "&amp;SUM(Q4:Q70)</f>
        <v>/ 100</v>
      </c>
      <c r="S74" s="318"/>
      <c r="T74" s="2">
        <f>SUM(C74:Q74)</f>
        <v>0</v>
      </c>
      <c r="U74" s="2" t="s">
        <v>81</v>
      </c>
      <c r="W74" s="2"/>
    </row>
    <row r="77" spans="1:23" ht="14.25" x14ac:dyDescent="0.15">
      <c r="Q77" s="14">
        <f>SUM(Q4:Q70)</f>
        <v>100</v>
      </c>
      <c r="R77" s="2">
        <f>SUM(R4:R70)</f>
        <v>0</v>
      </c>
      <c r="S77" s="4"/>
    </row>
    <row r="78" spans="1:23" ht="14.25" x14ac:dyDescent="0.15">
      <c r="Q78" s="2" t="s">
        <v>82</v>
      </c>
      <c r="R78" s="2"/>
      <c r="S78" s="4"/>
    </row>
  </sheetData>
  <mergeCells count="202">
    <mergeCell ref="C4:E4"/>
    <mergeCell ref="F4:H4"/>
    <mergeCell ref="K4:L4"/>
    <mergeCell ref="S4:S11"/>
    <mergeCell ref="A1:M1"/>
    <mergeCell ref="O1:S1"/>
    <mergeCell ref="A2:A3"/>
    <mergeCell ref="B2:I2"/>
    <mergeCell ref="J2:L2"/>
    <mergeCell ref="M2:N2"/>
    <mergeCell ref="O2:P2"/>
    <mergeCell ref="Q2:S2"/>
    <mergeCell ref="C3:E3"/>
    <mergeCell ref="F3:H3"/>
    <mergeCell ref="K3:L3"/>
    <mergeCell ref="R3:S3"/>
    <mergeCell ref="C5:E5"/>
    <mergeCell ref="F5:H5"/>
    <mergeCell ref="K5:L5"/>
    <mergeCell ref="C10:E10"/>
    <mergeCell ref="F10:H10"/>
    <mergeCell ref="K10:L10"/>
    <mergeCell ref="C11:E11"/>
    <mergeCell ref="F11:H11"/>
    <mergeCell ref="K11:L11"/>
    <mergeCell ref="C8:E8"/>
    <mergeCell ref="F8:H8"/>
    <mergeCell ref="K8:L8"/>
    <mergeCell ref="C9:E9"/>
    <mergeCell ref="F9:H9"/>
    <mergeCell ref="K9:L9"/>
    <mergeCell ref="C6:E6"/>
    <mergeCell ref="F6:H6"/>
    <mergeCell ref="K6:L6"/>
    <mergeCell ref="C7:E7"/>
    <mergeCell ref="F7:H7"/>
    <mergeCell ref="K7:L7"/>
    <mergeCell ref="C15:E15"/>
    <mergeCell ref="F15:H15"/>
    <mergeCell ref="K15:L15"/>
    <mergeCell ref="A16:A55"/>
    <mergeCell ref="C16:E16"/>
    <mergeCell ref="F16:H16"/>
    <mergeCell ref="K16:L16"/>
    <mergeCell ref="C20:E20"/>
    <mergeCell ref="F20:H20"/>
    <mergeCell ref="K20:L20"/>
    <mergeCell ref="C21:E21"/>
    <mergeCell ref="F21:H21"/>
    <mergeCell ref="K21:L21"/>
    <mergeCell ref="C22:E22"/>
    <mergeCell ref="F22:H22"/>
    <mergeCell ref="K22:L22"/>
    <mergeCell ref="C26:E26"/>
    <mergeCell ref="F26:H26"/>
    <mergeCell ref="K26:L26"/>
    <mergeCell ref="C27:E27"/>
    <mergeCell ref="F27:H27"/>
    <mergeCell ref="K27:K32"/>
    <mergeCell ref="C47:E47"/>
    <mergeCell ref="A4:A15"/>
    <mergeCell ref="S16:S25"/>
    <mergeCell ref="C17:E17"/>
    <mergeCell ref="F17:H17"/>
    <mergeCell ref="K17:L17"/>
    <mergeCell ref="C18:E18"/>
    <mergeCell ref="F18:H18"/>
    <mergeCell ref="K18:L18"/>
    <mergeCell ref="C19:E19"/>
    <mergeCell ref="F19:H19"/>
    <mergeCell ref="K19:L19"/>
    <mergeCell ref="C24:E24"/>
    <mergeCell ref="C23:E23"/>
    <mergeCell ref="F23:H23"/>
    <mergeCell ref="K23:L23"/>
    <mergeCell ref="C25:E25"/>
    <mergeCell ref="F25:H25"/>
    <mergeCell ref="K25:L25"/>
    <mergeCell ref="C40:E40"/>
    <mergeCell ref="C28:E28"/>
    <mergeCell ref="F28:H28"/>
    <mergeCell ref="C29:E29"/>
    <mergeCell ref="F29:H29"/>
    <mergeCell ref="C30:E30"/>
    <mergeCell ref="F30:H30"/>
    <mergeCell ref="C31:E31"/>
    <mergeCell ref="F31:H31"/>
    <mergeCell ref="C38:E38"/>
    <mergeCell ref="F38:H38"/>
    <mergeCell ref="C32:E32"/>
    <mergeCell ref="F32:H32"/>
    <mergeCell ref="F34:H34"/>
    <mergeCell ref="C34:E34"/>
    <mergeCell ref="C37:E37"/>
    <mergeCell ref="C33:E33"/>
    <mergeCell ref="C35:E35"/>
    <mergeCell ref="F35:H35"/>
    <mergeCell ref="C36:E36"/>
    <mergeCell ref="F36:H36"/>
    <mergeCell ref="S50:S54"/>
    <mergeCell ref="C51:E51"/>
    <mergeCell ref="F51:H51"/>
    <mergeCell ref="K51:L51"/>
    <mergeCell ref="C52:E52"/>
    <mergeCell ref="F52:H52"/>
    <mergeCell ref="K52:L52"/>
    <mergeCell ref="C53:E53"/>
    <mergeCell ref="K47:L47"/>
    <mergeCell ref="C48:E48"/>
    <mergeCell ref="K48:L48"/>
    <mergeCell ref="C50:E50"/>
    <mergeCell ref="F50:H50"/>
    <mergeCell ref="K50:L50"/>
    <mergeCell ref="S34:S48"/>
    <mergeCell ref="C41:E41"/>
    <mergeCell ref="F41:H41"/>
    <mergeCell ref="F42:H42"/>
    <mergeCell ref="K42:L42"/>
    <mergeCell ref="K34:K39"/>
    <mergeCell ref="C39:E39"/>
    <mergeCell ref="F37:H37"/>
    <mergeCell ref="F39:H39"/>
    <mergeCell ref="F40:H40"/>
    <mergeCell ref="K43:L43"/>
    <mergeCell ref="C44:E44"/>
    <mergeCell ref="F44:H44"/>
    <mergeCell ref="K44:L44"/>
    <mergeCell ref="C63:E63"/>
    <mergeCell ref="F63:H63"/>
    <mergeCell ref="K63:L63"/>
    <mergeCell ref="C64:E64"/>
    <mergeCell ref="F64:H64"/>
    <mergeCell ref="K64:L64"/>
    <mergeCell ref="C49:E49"/>
    <mergeCell ref="C55:E55"/>
    <mergeCell ref="F55:H55"/>
    <mergeCell ref="K55:L55"/>
    <mergeCell ref="K62:L62"/>
    <mergeCell ref="K58:L58"/>
    <mergeCell ref="C59:E59"/>
    <mergeCell ref="C45:E45"/>
    <mergeCell ref="K45:L45"/>
    <mergeCell ref="C46:E46"/>
    <mergeCell ref="K46:L46"/>
    <mergeCell ref="C56:E56"/>
    <mergeCell ref="F56:H56"/>
    <mergeCell ref="K56:L56"/>
    <mergeCell ref="F66:H66"/>
    <mergeCell ref="K66:L66"/>
    <mergeCell ref="K60:L60"/>
    <mergeCell ref="F53:H53"/>
    <mergeCell ref="K53:L53"/>
    <mergeCell ref="C61:E61"/>
    <mergeCell ref="F61:H61"/>
    <mergeCell ref="A67:A68"/>
    <mergeCell ref="C67:E67"/>
    <mergeCell ref="F67:H67"/>
    <mergeCell ref="K67:L67"/>
    <mergeCell ref="A56:A66"/>
    <mergeCell ref="K61:L61"/>
    <mergeCell ref="C62:E62"/>
    <mergeCell ref="F62:H62"/>
    <mergeCell ref="C57:E57"/>
    <mergeCell ref="F57:H57"/>
    <mergeCell ref="K57:L57"/>
    <mergeCell ref="C58:E58"/>
    <mergeCell ref="F58:H58"/>
    <mergeCell ref="C66:E66"/>
    <mergeCell ref="A69:A70"/>
    <mergeCell ref="C69:P70"/>
    <mergeCell ref="Q69:Q70"/>
    <mergeCell ref="R69:R70"/>
    <mergeCell ref="A71:A72"/>
    <mergeCell ref="B71:I71"/>
    <mergeCell ref="J71:L71"/>
    <mergeCell ref="M71:N71"/>
    <mergeCell ref="O71:P71"/>
    <mergeCell ref="Q71:Q72"/>
    <mergeCell ref="S56:S65"/>
    <mergeCell ref="S27:S32"/>
    <mergeCell ref="F33:H33"/>
    <mergeCell ref="C42:E42"/>
    <mergeCell ref="C43:E43"/>
    <mergeCell ref="C74:E74"/>
    <mergeCell ref="F74:H74"/>
    <mergeCell ref="K74:L74"/>
    <mergeCell ref="R74:S74"/>
    <mergeCell ref="R71:S73"/>
    <mergeCell ref="C72:E72"/>
    <mergeCell ref="F72:H72"/>
    <mergeCell ref="K72:L72"/>
    <mergeCell ref="C73:E73"/>
    <mergeCell ref="F73:H73"/>
    <mergeCell ref="K73:L73"/>
    <mergeCell ref="F59:H59"/>
    <mergeCell ref="K59:L59"/>
    <mergeCell ref="C60:E60"/>
    <mergeCell ref="F60:H60"/>
    <mergeCell ref="C68:E68"/>
    <mergeCell ref="F68:H68"/>
    <mergeCell ref="K68:L68"/>
    <mergeCell ref="F43:H43"/>
  </mergeCells>
  <phoneticPr fontId="1"/>
  <pageMargins left="0.78" right="0.25" top="0.75" bottom="0.2" header="0.3" footer="0.2"/>
  <pageSetup paperSize="9" scale="72" orientation="portrait" horizontalDpi="4294967292" verticalDpi="0" r:id="rId1"/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問題用紙</vt:lpstr>
      <vt:lpstr>解答シート</vt:lpstr>
      <vt:lpstr>解答</vt:lpstr>
      <vt:lpstr>採点表</vt:lpstr>
      <vt:lpstr>解答!Print_Area</vt:lpstr>
      <vt:lpstr>解答シート!Print_Area</vt:lpstr>
      <vt:lpstr>採点表!Print_Area</vt:lpstr>
      <vt:lpstr>問題用紙!Print_Area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　智彦</dc:creator>
  <cp:lastModifiedBy>User</cp:lastModifiedBy>
  <cp:lastPrinted>2021-06-29T12:23:15Z</cp:lastPrinted>
  <dcterms:created xsi:type="dcterms:W3CDTF">2020-08-31T08:43:32Z</dcterms:created>
  <dcterms:modified xsi:type="dcterms:W3CDTF">2023-04-21T09:06:00Z</dcterms:modified>
</cp:coreProperties>
</file>