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問題データ\"/>
    </mc:Choice>
  </mc:AlternateContent>
  <bookViews>
    <workbookView xWindow="0" yWindow="0" windowWidth="20490" windowHeight="8115" activeTab="3"/>
  </bookViews>
  <sheets>
    <sheet name="問題用紙" sheetId="9" r:id="rId1"/>
    <sheet name="解答シート" sheetId="7" r:id="rId2"/>
    <sheet name="解答" sheetId="6" r:id="rId3"/>
    <sheet name="採点表" sheetId="10" r:id="rId4"/>
  </sheets>
  <definedNames>
    <definedName name="_GoBack" localSheetId="2">解答!#REF!</definedName>
    <definedName name="_GoBack" localSheetId="1">解答シート!$L$1</definedName>
    <definedName name="_xlnm.Print_Area" localSheetId="2">解答!$A$1:$L$41</definedName>
    <definedName name="_xlnm.Print_Area" localSheetId="1">解答シート!$A$1:$K$41</definedName>
    <definedName name="_xlnm.Print_Area" localSheetId="0">問題用紙!$A$1:$I$111</definedName>
  </definedNames>
  <calcPr calcId="162913"/>
</workbook>
</file>

<file path=xl/calcChain.xml><?xml version="1.0" encoding="utf-8"?>
<calcChain xmlns="http://schemas.openxmlformats.org/spreadsheetml/2006/main">
  <c r="S65" i="10" l="1"/>
  <c r="C71" i="10"/>
  <c r="C70" i="10"/>
  <c r="S20" i="10"/>
  <c r="F70" i="10"/>
  <c r="P70" i="10" l="1"/>
  <c r="P71" i="10"/>
  <c r="O71" i="10"/>
  <c r="N71" i="10"/>
  <c r="M71" i="10"/>
  <c r="K71" i="10"/>
  <c r="J71" i="10"/>
  <c r="I71" i="10"/>
  <c r="F71" i="10"/>
  <c r="O70" i="10" l="1"/>
  <c r="N70" i="10"/>
  <c r="M70" i="10"/>
  <c r="K70" i="10"/>
  <c r="J70" i="10"/>
  <c r="I70" i="10"/>
  <c r="S35" i="10"/>
  <c r="S9" i="10"/>
  <c r="S10" i="10" l="1"/>
  <c r="S44" i="10"/>
  <c r="S36" i="10"/>
  <c r="R71" i="10" l="1"/>
  <c r="S67" i="10"/>
  <c r="S59" i="10"/>
  <c r="S48" i="10"/>
  <c r="S21" i="10"/>
  <c r="H24" i="6" l="1"/>
  <c r="G24" i="6"/>
  <c r="F24" i="6"/>
  <c r="E24" i="6"/>
  <c r="H23" i="6"/>
  <c r="G23" i="6"/>
  <c r="F23" i="6"/>
  <c r="E23" i="6"/>
  <c r="Q12" i="7" l="1"/>
  <c r="N11" i="7"/>
  <c r="S60" i="10"/>
  <c r="S49" i="10"/>
  <c r="S45" i="10"/>
  <c r="S4" i="10"/>
  <c r="Q71" i="10"/>
  <c r="Q70" i="10"/>
  <c r="S66" i="10"/>
  <c r="R68" i="10" l="1"/>
  <c r="H22" i="6" l="1"/>
  <c r="G22" i="6"/>
  <c r="F22" i="6"/>
  <c r="E22" i="6"/>
  <c r="I21" i="6"/>
  <c r="I20" i="6"/>
  <c r="I19" i="6"/>
  <c r="I18" i="6"/>
  <c r="I17" i="6"/>
</calcChain>
</file>

<file path=xl/sharedStrings.xml><?xml version="1.0" encoding="utf-8"?>
<sst xmlns="http://schemas.openxmlformats.org/spreadsheetml/2006/main" count="313" uniqueCount="219">
  <si>
    <t>〈処理条件〉</t>
    <rPh sb="1" eb="3">
      <t>ショリ</t>
    </rPh>
    <rPh sb="3" eb="5">
      <t>ジョウケン</t>
    </rPh>
    <phoneticPr fontId="2"/>
  </si>
  <si>
    <t>氏名</t>
    <rPh sb="0" eb="2">
      <t>シメイ</t>
    </rPh>
    <phoneticPr fontId="2"/>
  </si>
  <si>
    <t>条件</t>
    <rPh sb="0" eb="2">
      <t>ジョウケン</t>
    </rPh>
    <phoneticPr fontId="2"/>
  </si>
  <si>
    <t>セル書式変更</t>
    <rPh sb="2" eb="4">
      <t>ショシキ</t>
    </rPh>
    <rPh sb="4" eb="6">
      <t>ヘンコウ</t>
    </rPh>
    <phoneticPr fontId="2"/>
  </si>
  <si>
    <t>画像</t>
    <rPh sb="0" eb="2">
      <t>ガゾウ</t>
    </rPh>
    <phoneticPr fontId="2"/>
  </si>
  <si>
    <t>得点</t>
    <rPh sb="0" eb="2">
      <t>トクテン</t>
    </rPh>
    <phoneticPr fontId="2"/>
  </si>
  <si>
    <t>罫線</t>
    <rPh sb="0" eb="2">
      <t>ケイセン</t>
    </rPh>
    <phoneticPr fontId="2"/>
  </si>
  <si>
    <t>塗りつぶし</t>
    <rPh sb="0" eb="1">
      <t>ヌ</t>
    </rPh>
    <phoneticPr fontId="2"/>
  </si>
  <si>
    <t>貼り付け位置</t>
    <rPh sb="0" eb="1">
      <t>ハ</t>
    </rPh>
    <rPh sb="2" eb="3">
      <t>ツ</t>
    </rPh>
    <rPh sb="4" eb="6">
      <t>イチ</t>
    </rPh>
    <phoneticPr fontId="2"/>
  </si>
  <si>
    <t>表</t>
    <rPh sb="0" eb="1">
      <t>ヒョウ</t>
    </rPh>
    <phoneticPr fontId="2"/>
  </si>
  <si>
    <t>表《401》</t>
    <rPh sb="0" eb="1">
      <t>ヒョウ</t>
    </rPh>
    <phoneticPr fontId="2"/>
  </si>
  <si>
    <t>セル結合</t>
    <rPh sb="2" eb="4">
      <t>ケツゴウ</t>
    </rPh>
    <phoneticPr fontId="2"/>
  </si>
  <si>
    <t>関数</t>
    <rPh sb="0" eb="2">
      <t>カンスウ</t>
    </rPh>
    <phoneticPr fontId="2"/>
  </si>
  <si>
    <t>SUM</t>
    <phoneticPr fontId="2"/>
  </si>
  <si>
    <t>セルの色</t>
    <rPh sb="3" eb="4">
      <t>イロ</t>
    </rPh>
    <phoneticPr fontId="2"/>
  </si>
  <si>
    <t>外枠</t>
    <rPh sb="0" eb="2">
      <t>ソトワク</t>
    </rPh>
    <phoneticPr fontId="2"/>
  </si>
  <si>
    <t>グラフ</t>
    <phoneticPr fontId="2"/>
  </si>
  <si>
    <t>範囲</t>
    <rPh sb="0" eb="2">
      <t>ハンイ</t>
    </rPh>
    <phoneticPr fontId="2"/>
  </si>
  <si>
    <t>データ</t>
    <phoneticPr fontId="2"/>
  </si>
  <si>
    <t>種類</t>
    <rPh sb="0" eb="2">
      <t>シュルイ</t>
    </rPh>
    <phoneticPr fontId="2"/>
  </si>
  <si>
    <t>表示範囲</t>
    <rPh sb="0" eb="2">
      <t>ヒョウジ</t>
    </rPh>
    <rPh sb="2" eb="4">
      <t>ハンイ</t>
    </rPh>
    <phoneticPr fontId="2"/>
  </si>
  <si>
    <t>書式</t>
    <rPh sb="0" eb="2">
      <t>ショシキ</t>
    </rPh>
    <phoneticPr fontId="2"/>
  </si>
  <si>
    <t>挿入・貼付</t>
    <rPh sb="0" eb="2">
      <t>ソウニュウ</t>
    </rPh>
    <rPh sb="3" eb="4">
      <t>ハ</t>
    </rPh>
    <rPh sb="4" eb="5">
      <t>ツ</t>
    </rPh>
    <phoneticPr fontId="2"/>
  </si>
  <si>
    <t>格子</t>
    <rPh sb="0" eb="2">
      <t>コウシ</t>
    </rPh>
    <phoneticPr fontId="2"/>
  </si>
  <si>
    <t>細実線</t>
    <rPh sb="0" eb="1">
      <t>ホソ</t>
    </rPh>
    <rPh sb="1" eb="3">
      <t>ジッセン</t>
    </rPh>
    <phoneticPr fontId="2"/>
  </si>
  <si>
    <t>太実線</t>
    <rPh sb="0" eb="1">
      <t>フト</t>
    </rPh>
    <rPh sb="1" eb="3">
      <t>ジッセン</t>
    </rPh>
    <phoneticPr fontId="2"/>
  </si>
  <si>
    <t>平均</t>
    <rPh sb="0" eb="2">
      <t>ヘイキン</t>
    </rPh>
    <phoneticPr fontId="2"/>
  </si>
  <si>
    <t>文字列</t>
    <rPh sb="0" eb="3">
      <t>モジレツ</t>
    </rPh>
    <phoneticPr fontId="2"/>
  </si>
  <si>
    <t>中央揃え</t>
    <rPh sb="0" eb="2">
      <t>チュウオウ</t>
    </rPh>
    <rPh sb="2" eb="3">
      <t>ゾロ</t>
    </rPh>
    <phoneticPr fontId="2"/>
  </si>
  <si>
    <t>フォント</t>
    <phoneticPr fontId="2"/>
  </si>
  <si>
    <t>セル結合</t>
  </si>
  <si>
    <t>シート・セル</t>
    <phoneticPr fontId="2"/>
  </si>
  <si>
    <t>①</t>
    <phoneticPr fontId="2"/>
  </si>
  <si>
    <t>②</t>
    <phoneticPr fontId="2"/>
  </si>
  <si>
    <t>③</t>
    <phoneticPr fontId="2"/>
  </si>
  <si>
    <t>配点</t>
    <rPh sb="0" eb="2">
      <t>ハイテン</t>
    </rPh>
    <phoneticPr fontId="2"/>
  </si>
  <si>
    <t>総合</t>
    <rPh sb="0" eb="2">
      <t>ソウゴウ</t>
    </rPh>
    <phoneticPr fontId="2"/>
  </si>
  <si>
    <t>＜出力例＞</t>
    <rPh sb="1" eb="3">
      <t>シュツリョク</t>
    </rPh>
    <rPh sb="3" eb="4">
      <t>レイ</t>
    </rPh>
    <phoneticPr fontId="2"/>
  </si>
  <si>
    <t>E22</t>
    <phoneticPr fontId="2"/>
  </si>
  <si>
    <t>B1:J8</t>
    <phoneticPr fontId="2"/>
  </si>
  <si>
    <t>画像</t>
    <rPh sb="0" eb="2">
      <t>ガゾウ</t>
    </rPh>
    <phoneticPr fontId="2"/>
  </si>
  <si>
    <t>文字画像《101》</t>
    <rPh sb="0" eb="2">
      <t>モジ</t>
    </rPh>
    <rPh sb="2" eb="4">
      <t>ガゾウ</t>
    </rPh>
    <phoneticPr fontId="2"/>
  </si>
  <si>
    <t>イラスト画像《201》</t>
    <rPh sb="4" eb="6">
      <t>ガゾウ</t>
    </rPh>
    <phoneticPr fontId="2"/>
  </si>
  <si>
    <t>イラスト画像《202》</t>
    <rPh sb="4" eb="6">
      <t>ガゾウ</t>
    </rPh>
    <phoneticPr fontId="2"/>
  </si>
  <si>
    <t>イラスト画像《203》</t>
    <rPh sb="4" eb="6">
      <t>ガゾウ</t>
    </rPh>
    <phoneticPr fontId="2"/>
  </si>
  <si>
    <t>文字画像《103》</t>
    <rPh sb="0" eb="2">
      <t>モジ</t>
    </rPh>
    <rPh sb="2" eb="4">
      <t>ガゾウ</t>
    </rPh>
    <phoneticPr fontId="2"/>
  </si>
  <si>
    <t>文字画像《102》</t>
    <rPh sb="0" eb="2">
      <t>モジ</t>
    </rPh>
    <rPh sb="2" eb="4">
      <t>ガゾウ</t>
    </rPh>
    <phoneticPr fontId="2"/>
  </si>
  <si>
    <t>文字画像《104》</t>
    <rPh sb="0" eb="2">
      <t>モジ</t>
    </rPh>
    <rPh sb="2" eb="4">
      <t>ガゾウ</t>
    </rPh>
    <phoneticPr fontId="2"/>
  </si>
  <si>
    <t>C13:I14</t>
    <phoneticPr fontId="2"/>
  </si>
  <si>
    <t>文字画像《105》</t>
    <rPh sb="0" eb="2">
      <t>モジ</t>
    </rPh>
    <rPh sb="2" eb="4">
      <t>ガゾウ</t>
    </rPh>
    <phoneticPr fontId="2"/>
  </si>
  <si>
    <t>文字画像《106》</t>
    <rPh sb="0" eb="2">
      <t>モジ</t>
    </rPh>
    <rPh sb="2" eb="4">
      <t>ガゾウ</t>
    </rPh>
    <phoneticPr fontId="2"/>
  </si>
  <si>
    <t>イラスト画像《204》</t>
    <rPh sb="4" eb="6">
      <t>ガゾウ</t>
    </rPh>
    <phoneticPr fontId="2"/>
  </si>
  <si>
    <t>イラスト画像《205》</t>
    <rPh sb="4" eb="6">
      <t>ガゾウ</t>
    </rPh>
    <phoneticPr fontId="2"/>
  </si>
  <si>
    <t>イラスト画像《206》</t>
    <rPh sb="4" eb="6">
      <t>ガゾウ</t>
    </rPh>
    <phoneticPr fontId="2"/>
  </si>
  <si>
    <t>単位：ｔ</t>
    <rPh sb="0" eb="2">
      <t>タンイ</t>
    </rPh>
    <phoneticPr fontId="2"/>
  </si>
  <si>
    <t>年度</t>
    <rPh sb="0" eb="2">
      <t>ネンド</t>
    </rPh>
    <phoneticPr fontId="2"/>
  </si>
  <si>
    <t>愛媛県</t>
    <rPh sb="0" eb="3">
      <t>エヒメケン</t>
    </rPh>
    <phoneticPr fontId="2"/>
  </si>
  <si>
    <t>和歌山県</t>
    <rPh sb="0" eb="4">
      <t>ワカヤマケン</t>
    </rPh>
    <phoneticPr fontId="2"/>
  </si>
  <si>
    <t>静岡県</t>
    <rPh sb="0" eb="3">
      <t>シズオカケン</t>
    </rPh>
    <phoneticPr fontId="2"/>
  </si>
  <si>
    <t>その他</t>
    <rPh sb="2" eb="3">
      <t>タ</t>
    </rPh>
    <phoneticPr fontId="2"/>
  </si>
  <si>
    <t>全国計</t>
    <rPh sb="0" eb="3">
      <t>ゼンコクケイ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</si>
  <si>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</si>
  <si>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</si>
  <si>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</si>
  <si>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</si>
  <si>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4">
      <t>ガンネン</t>
    </rPh>
    <phoneticPr fontId="2"/>
  </si>
  <si>
    <t>16行</t>
    <rPh sb="2" eb="3">
      <t>ギョウ</t>
    </rPh>
    <phoneticPr fontId="2"/>
  </si>
  <si>
    <t>C16:D16</t>
    <phoneticPr fontId="2"/>
  </si>
  <si>
    <t>I17</t>
    <phoneticPr fontId="2"/>
  </si>
  <si>
    <t>E17:H17</t>
    <phoneticPr fontId="2"/>
  </si>
  <si>
    <t>I18～I21</t>
    <phoneticPr fontId="2"/>
  </si>
  <si>
    <t>E18:H18～E21:H21</t>
    <phoneticPr fontId="2"/>
  </si>
  <si>
    <t>E17:E21</t>
    <phoneticPr fontId="2"/>
  </si>
  <si>
    <t>F22～H22</t>
    <phoneticPr fontId="2"/>
  </si>
  <si>
    <t>数値</t>
    <rPh sb="0" eb="2">
      <t>スウチ</t>
    </rPh>
    <phoneticPr fontId="2"/>
  </si>
  <si>
    <t>右揃え</t>
    <rPh sb="0" eb="2">
      <t>ミギゾロ</t>
    </rPh>
    <phoneticPr fontId="2"/>
  </si>
  <si>
    <t>項目</t>
    <rPh sb="0" eb="2">
      <t>コウモク</t>
    </rPh>
    <phoneticPr fontId="2"/>
  </si>
  <si>
    <t>E16:G21</t>
    <phoneticPr fontId="2"/>
  </si>
  <si>
    <t>折れ線</t>
    <rPh sb="0" eb="1">
      <t>オ</t>
    </rPh>
    <rPh sb="2" eb="3">
      <t>セン</t>
    </rPh>
    <phoneticPr fontId="2"/>
  </si>
  <si>
    <t>スタイル：12</t>
    <phoneticPr fontId="2"/>
  </si>
  <si>
    <t>標準の色　オレンジ</t>
    <rPh sb="0" eb="2">
      <t>ヒョウジュン</t>
    </rPh>
    <rPh sb="3" eb="4">
      <t>イロ</t>
    </rPh>
    <phoneticPr fontId="2"/>
  </si>
  <si>
    <t>標準の色　薄い青</t>
    <rPh sb="0" eb="2">
      <t>ヒョウジュン</t>
    </rPh>
    <rPh sb="3" eb="4">
      <t>イロ</t>
    </rPh>
    <rPh sb="5" eb="6">
      <t>ウス</t>
    </rPh>
    <rPh sb="7" eb="8">
      <t>アオ</t>
    </rPh>
    <phoneticPr fontId="2"/>
  </si>
  <si>
    <t>紫、ｱｸｾﾝﾄ4、白＋基本色60%</t>
    <rPh sb="0" eb="1">
      <t>ムラサキ</t>
    </rPh>
    <rPh sb="9" eb="10">
      <t>シロ</t>
    </rPh>
    <rPh sb="11" eb="14">
      <t>キホンショク</t>
    </rPh>
    <phoneticPr fontId="2"/>
  </si>
  <si>
    <t>色:４</t>
    <rPh sb="0" eb="1">
      <t>イロ</t>
    </rPh>
    <phoneticPr fontId="2"/>
  </si>
  <si>
    <t>破線（単色）</t>
    <rPh sb="0" eb="2">
      <t>ハセン</t>
    </rPh>
    <phoneticPr fontId="2"/>
  </si>
  <si>
    <t>黒、ﾃｷｽﾄ１</t>
    <rPh sb="0" eb="1">
      <t>クロ</t>
    </rPh>
    <phoneticPr fontId="2"/>
  </si>
  <si>
    <t>1.5pt</t>
    <phoneticPr fontId="2"/>
  </si>
  <si>
    <t>10P</t>
    <phoneticPr fontId="2"/>
  </si>
  <si>
    <t>F17:F21～H17:H21</t>
    <phoneticPr fontId="2"/>
  </si>
  <si>
    <t>④</t>
    <phoneticPr fontId="2"/>
  </si>
  <si>
    <t>F22</t>
    <phoneticPr fontId="2"/>
  </si>
  <si>
    <t>G22</t>
    <phoneticPr fontId="2"/>
  </si>
  <si>
    <t>H22</t>
    <phoneticPr fontId="2"/>
  </si>
  <si>
    <t>サイズの変更</t>
    <rPh sb="4" eb="6">
      <t>ヘンコウ</t>
    </rPh>
    <phoneticPr fontId="2"/>
  </si>
  <si>
    <t>縮小</t>
    <rPh sb="0" eb="2">
      <t>シュクショウ</t>
    </rPh>
    <phoneticPr fontId="2"/>
  </si>
  <si>
    <t>E4:G8</t>
    <phoneticPr fontId="2"/>
  </si>
  <si>
    <t>枠なし</t>
    <rPh sb="0" eb="1">
      <t>ワク</t>
    </rPh>
    <phoneticPr fontId="2"/>
  </si>
  <si>
    <t>D15:I15</t>
    <phoneticPr fontId="2"/>
  </si>
  <si>
    <t>左線</t>
    <rPh sb="0" eb="1">
      <t>ヒダリ</t>
    </rPh>
    <rPh sb="1" eb="2">
      <t>セン</t>
    </rPh>
    <phoneticPr fontId="2"/>
  </si>
  <si>
    <t>細実線</t>
    <rPh sb="0" eb="1">
      <t>ホソ</t>
    </rPh>
    <rPh sb="1" eb="3">
      <t>ジッセン</t>
    </rPh>
    <phoneticPr fontId="2"/>
  </si>
  <si>
    <t>斜線（右下がり）</t>
    <rPh sb="0" eb="2">
      <t>シャセン</t>
    </rPh>
    <rPh sb="3" eb="4">
      <t>ミギ</t>
    </rPh>
    <rPh sb="4" eb="5">
      <t>サ</t>
    </rPh>
    <phoneticPr fontId="2"/>
  </si>
  <si>
    <t>オリーブ、ｱｸｾﾝﾄ3、白＋基本色40%</t>
    <rPh sb="12" eb="13">
      <t>シロ</t>
    </rPh>
    <rPh sb="14" eb="17">
      <t>キホンショク</t>
    </rPh>
    <phoneticPr fontId="2"/>
  </si>
  <si>
    <t>グラフスタイル</t>
    <phoneticPr fontId="2"/>
  </si>
  <si>
    <t>グラフタイトル</t>
    <phoneticPr fontId="2"/>
  </si>
  <si>
    <t>削除</t>
    <rPh sb="0" eb="2">
      <t>サクジョ</t>
    </rPh>
    <phoneticPr fontId="2"/>
  </si>
  <si>
    <t>マーカー付き折れ線</t>
    <rPh sb="4" eb="5">
      <t>ツ</t>
    </rPh>
    <rPh sb="6" eb="7">
      <t>オ</t>
    </rPh>
    <rPh sb="8" eb="9">
      <t>セン</t>
    </rPh>
    <phoneticPr fontId="2"/>
  </si>
  <si>
    <t>グラフエリア
の書式設定</t>
    <rPh sb="8" eb="10">
      <t>ショシキ</t>
    </rPh>
    <rPh sb="10" eb="12">
      <t>セッテイ</t>
    </rPh>
    <phoneticPr fontId="2"/>
  </si>
  <si>
    <t>枠線の色</t>
    <rPh sb="0" eb="2">
      <t>ワクセン</t>
    </rPh>
    <phoneticPr fontId="2"/>
  </si>
  <si>
    <t>枠線の太さ</t>
    <rPh sb="0" eb="2">
      <t>ワクセン</t>
    </rPh>
    <rPh sb="3" eb="4">
      <t>フト</t>
    </rPh>
    <phoneticPr fontId="2"/>
  </si>
  <si>
    <t>凡例の書式設定</t>
    <rPh sb="0" eb="2">
      <t>ハンレイ</t>
    </rPh>
    <rPh sb="3" eb="5">
      <t>ショシキ</t>
    </rPh>
    <rPh sb="5" eb="7">
      <t>セッテイ</t>
    </rPh>
    <phoneticPr fontId="2"/>
  </si>
  <si>
    <t>横軸の書式設定</t>
    <rPh sb="0" eb="1">
      <t>ヨコ</t>
    </rPh>
    <rPh sb="3" eb="7">
      <t>ショシキセッテイ</t>
    </rPh>
    <phoneticPr fontId="2"/>
  </si>
  <si>
    <t>【文書作成】問題　採点表</t>
    <rPh sb="1" eb="3">
      <t>ブンショ</t>
    </rPh>
    <rPh sb="3" eb="5">
      <t>サクセイ</t>
    </rPh>
    <rPh sb="6" eb="8">
      <t>モンダイ</t>
    </rPh>
    <rPh sb="9" eb="11">
      <t>サイテン</t>
    </rPh>
    <rPh sb="11" eb="12">
      <t>ヒョウ</t>
    </rPh>
    <phoneticPr fontId="2"/>
  </si>
  <si>
    <t>表示形式</t>
    <rPh sb="0" eb="2">
      <t>ヒョウジ</t>
    </rPh>
    <rPh sb="2" eb="4">
      <t>ケイシキ</t>
    </rPh>
    <phoneticPr fontId="2"/>
  </si>
  <si>
    <t>配置・桁数</t>
    <rPh sb="0" eb="2">
      <t>ハイチ</t>
    </rPh>
    <rPh sb="3" eb="4">
      <t>ケタ</t>
    </rPh>
    <rPh sb="4" eb="5">
      <t>スウ</t>
    </rPh>
    <phoneticPr fontId="2"/>
  </si>
  <si>
    <t>貼付</t>
    <rPh sb="0" eb="1">
      <t>ハ</t>
    </rPh>
    <rPh sb="1" eb="2">
      <t>ツ</t>
    </rPh>
    <phoneticPr fontId="2"/>
  </si>
  <si>
    <t>拡大</t>
    <rPh sb="0" eb="2">
      <t>カクダイ</t>
    </rPh>
    <phoneticPr fontId="2"/>
  </si>
  <si>
    <t>字101</t>
    <rPh sb="0" eb="1">
      <t>ジ</t>
    </rPh>
    <phoneticPr fontId="2"/>
  </si>
  <si>
    <t>イ201</t>
    <phoneticPr fontId="2"/>
  </si>
  <si>
    <t>イ202</t>
    <phoneticPr fontId="2"/>
  </si>
  <si>
    <t>イ203</t>
    <phoneticPr fontId="2"/>
  </si>
  <si>
    <t>字102</t>
    <rPh sb="0" eb="1">
      <t>ジ</t>
    </rPh>
    <phoneticPr fontId="2"/>
  </si>
  <si>
    <t>字103</t>
    <rPh sb="0" eb="1">
      <t>ジ</t>
    </rPh>
    <phoneticPr fontId="2"/>
  </si>
  <si>
    <t>セル結合 C16:D16</t>
    <phoneticPr fontId="2"/>
  </si>
  <si>
    <t>セル結合 C17:D17</t>
    <phoneticPr fontId="2"/>
  </si>
  <si>
    <t>セル結合 C18:D18</t>
    <phoneticPr fontId="2"/>
  </si>
  <si>
    <t>セル結合 C19:D19</t>
    <phoneticPr fontId="2"/>
  </si>
  <si>
    <t>セル結合 C20:D20</t>
    <phoneticPr fontId="2"/>
  </si>
  <si>
    <t>セル結合 C21:D21</t>
    <phoneticPr fontId="2"/>
  </si>
  <si>
    <t>セル結合 C22:D22</t>
    <phoneticPr fontId="2"/>
  </si>
  <si>
    <t>I18</t>
    <phoneticPr fontId="2"/>
  </si>
  <si>
    <t>I19</t>
  </si>
  <si>
    <t>I20</t>
  </si>
  <si>
    <t>I21</t>
  </si>
  <si>
    <t>太実線外枠</t>
    <phoneticPr fontId="2"/>
  </si>
  <si>
    <t>細線斜め右下がり</t>
    <rPh sb="0" eb="2">
      <t>サイセン</t>
    </rPh>
    <rPh sb="2" eb="3">
      <t>ナナ</t>
    </rPh>
    <rPh sb="4" eb="6">
      <t>ミギサ</t>
    </rPh>
    <phoneticPr fontId="2"/>
  </si>
  <si>
    <t>中央揃え C16:I16</t>
    <phoneticPr fontId="2"/>
  </si>
  <si>
    <t>範囲指定</t>
    <rPh sb="0" eb="4">
      <t>ハンイシテイ</t>
    </rPh>
    <phoneticPr fontId="2"/>
  </si>
  <si>
    <t>マーカー付き折れ線</t>
    <phoneticPr fontId="2"/>
  </si>
  <si>
    <t>スタイル12</t>
    <phoneticPr fontId="2"/>
  </si>
  <si>
    <t>色４</t>
    <rPh sb="0" eb="1">
      <t>イロ</t>
    </rPh>
    <phoneticPr fontId="2"/>
  </si>
  <si>
    <t>1.5P</t>
    <phoneticPr fontId="2"/>
  </si>
  <si>
    <t>横軸フォント10P</t>
    <rPh sb="0" eb="2">
      <t>ヨコジク</t>
    </rPh>
    <phoneticPr fontId="2"/>
  </si>
  <si>
    <t>凡例フォント10P</t>
    <rPh sb="0" eb="2">
      <t>ハンレイ</t>
    </rPh>
    <phoneticPr fontId="2"/>
  </si>
  <si>
    <t>タイトル削除</t>
    <rPh sb="4" eb="6">
      <t>サクジョ</t>
    </rPh>
    <phoneticPr fontId="2"/>
  </si>
  <si>
    <t>字104</t>
    <rPh sb="0" eb="1">
      <t>ジ</t>
    </rPh>
    <phoneticPr fontId="2"/>
  </si>
  <si>
    <t>字105</t>
    <rPh sb="0" eb="1">
      <t>ジ</t>
    </rPh>
    <phoneticPr fontId="2"/>
  </si>
  <si>
    <t>字106</t>
    <rPh sb="0" eb="1">
      <t>ジ</t>
    </rPh>
    <phoneticPr fontId="2"/>
  </si>
  <si>
    <t>イ204</t>
    <phoneticPr fontId="2"/>
  </si>
  <si>
    <t>イ205</t>
    <phoneticPr fontId="2"/>
  </si>
  <si>
    <t>イ206</t>
  </si>
  <si>
    <t>最大</t>
    <rPh sb="0" eb="2">
      <t>サイダイ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</si>
  <si>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</si>
  <si>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</si>
  <si>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</si>
  <si>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D15:I24</t>
    <phoneticPr fontId="2"/>
  </si>
  <si>
    <t>17～24行</t>
    <rPh sb="5" eb="6">
      <t>ギョウ</t>
    </rPh>
    <phoneticPr fontId="2"/>
  </si>
  <si>
    <t>C17:D17～C24:D24</t>
    <phoneticPr fontId="2"/>
  </si>
  <si>
    <t>C16:I24</t>
    <phoneticPr fontId="2"/>
  </si>
  <si>
    <t>F23</t>
    <phoneticPr fontId="2"/>
  </si>
  <si>
    <t>MAX</t>
    <phoneticPr fontId="2"/>
  </si>
  <si>
    <t>F17:F21</t>
    <phoneticPr fontId="2"/>
  </si>
  <si>
    <t>G23～H23</t>
    <phoneticPr fontId="2"/>
  </si>
  <si>
    <t>G17:G21～H17:H21</t>
    <phoneticPr fontId="2"/>
  </si>
  <si>
    <t>E24</t>
    <phoneticPr fontId="2"/>
  </si>
  <si>
    <t>MIN</t>
    <phoneticPr fontId="2"/>
  </si>
  <si>
    <t>F24～G24</t>
    <phoneticPr fontId="2"/>
  </si>
  <si>
    <t>F17:F21～G17:G21</t>
    <phoneticPr fontId="2"/>
  </si>
  <si>
    <t>22～24行</t>
    <rPh sb="5" eb="6">
      <t>ギョウ</t>
    </rPh>
    <phoneticPr fontId="2"/>
  </si>
  <si>
    <t>I22:I24</t>
    <phoneticPr fontId="2"/>
  </si>
  <si>
    <t>C17:I21</t>
    <phoneticPr fontId="2"/>
  </si>
  <si>
    <t>二重線</t>
    <rPh sb="0" eb="3">
      <t>ニジュウセン</t>
    </rPh>
    <phoneticPr fontId="2"/>
  </si>
  <si>
    <t>I16:I24</t>
    <phoneticPr fontId="2"/>
  </si>
  <si>
    <t>E17:I24</t>
    <phoneticPr fontId="2"/>
  </si>
  <si>
    <t>E16:E24</t>
    <phoneticPr fontId="2"/>
  </si>
  <si>
    <t>F16:F24</t>
    <phoneticPr fontId="2"/>
  </si>
  <si>
    <t>G16:G24</t>
    <phoneticPr fontId="2"/>
  </si>
  <si>
    <t>H16:H24</t>
    <phoneticPr fontId="2"/>
  </si>
  <si>
    <t>C16:I16、C17:C24</t>
    <phoneticPr fontId="2"/>
  </si>
  <si>
    <t>B33:E41</t>
    <phoneticPr fontId="2"/>
  </si>
  <si>
    <t>G35:J41</t>
    <phoneticPr fontId="2"/>
  </si>
  <si>
    <t>H37:J41</t>
    <phoneticPr fontId="2"/>
  </si>
  <si>
    <t>F24</t>
    <phoneticPr fontId="2"/>
  </si>
  <si>
    <t>G23</t>
    <phoneticPr fontId="2"/>
  </si>
  <si>
    <t>H23</t>
    <phoneticPr fontId="2"/>
  </si>
  <si>
    <t>E24</t>
    <phoneticPr fontId="2"/>
  </si>
  <si>
    <t>G24</t>
    <phoneticPr fontId="2"/>
  </si>
  <si>
    <t>二重線左</t>
    <rPh sb="0" eb="2">
      <t>ニジュウ</t>
    </rPh>
    <rPh sb="3" eb="4">
      <t>ヒダリ</t>
    </rPh>
    <phoneticPr fontId="2"/>
  </si>
  <si>
    <t>中央揃え C17:C24</t>
    <phoneticPr fontId="2"/>
  </si>
  <si>
    <t>右揃え E17:I24</t>
    <rPh sb="0" eb="2">
      <t>ミギゾロ</t>
    </rPh>
    <phoneticPr fontId="2"/>
  </si>
  <si>
    <t>オレンジ、E16:E24</t>
    <phoneticPr fontId="2"/>
  </si>
  <si>
    <t>薄い青、F16:F24</t>
    <rPh sb="0" eb="1">
      <t>ウス</t>
    </rPh>
    <rPh sb="2" eb="3">
      <t>アオ</t>
    </rPh>
    <phoneticPr fontId="2"/>
  </si>
  <si>
    <t>オリーブ、G16:G24</t>
    <phoneticPr fontId="2"/>
  </si>
  <si>
    <t>紫、H16:H24</t>
    <rPh sb="0" eb="1">
      <t>ムラサキ</t>
    </rPh>
    <phoneticPr fontId="2"/>
  </si>
  <si>
    <t>セル結合 I22:I24</t>
    <phoneticPr fontId="2"/>
  </si>
  <si>
    <t>C4:D8</t>
    <phoneticPr fontId="2"/>
  </si>
  <si>
    <t>H4:I8</t>
    <phoneticPr fontId="2"/>
  </si>
  <si>
    <t>B9:J12</t>
    <phoneticPr fontId="2"/>
  </si>
  <si>
    <t>上下線</t>
    <rPh sb="0" eb="1">
      <t>ジョウ</t>
    </rPh>
    <rPh sb="1" eb="2">
      <t>ゲ</t>
    </rPh>
    <rPh sb="2" eb="3">
      <t>セン</t>
    </rPh>
    <phoneticPr fontId="2"/>
  </si>
  <si>
    <t>太実線上下</t>
    <rPh sb="3" eb="5">
      <t>ジョウゲ</t>
    </rPh>
    <phoneticPr fontId="2"/>
  </si>
  <si>
    <t>E34:G41</t>
    <phoneticPr fontId="2"/>
  </si>
  <si>
    <t>B37:D40</t>
    <phoneticPr fontId="2"/>
  </si>
  <si>
    <t>E37:G40</t>
    <phoneticPr fontId="2"/>
  </si>
  <si>
    <t>〈問題〉</t>
    <rPh sb="1" eb="3">
      <t>もんだい</t>
    </rPh>
    <phoneticPr fontId="2" type="Hiragana" alignment="center"/>
  </si>
  <si>
    <t>　</t>
    <phoneticPr fontId="2"/>
  </si>
  <si>
    <t>＜出力例＞を参照し、＜処理条件＞に従って文書を作成し、印刷しなさい。</t>
    <rPh sb="1" eb="4">
      <t>しゅつりょくれ</t>
    </rPh>
    <rPh sb="4" eb="5">
      <t>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2" type="Hiragana" alignment="distributed"/>
  </si>
  <si>
    <t>C16:C21</t>
    <phoneticPr fontId="2"/>
  </si>
  <si>
    <t>C25:I35</t>
    <phoneticPr fontId="2"/>
  </si>
  <si>
    <t>貼り付けC25:I35</t>
    <phoneticPr fontId="2"/>
  </si>
  <si>
    <t>細実線 格子 C16:I24</t>
    <rPh sb="4" eb="6">
      <t>コウシ</t>
    </rPh>
    <phoneticPr fontId="2"/>
  </si>
  <si>
    <t>破線</t>
    <rPh sb="0" eb="2">
      <t>ハセン</t>
    </rPh>
    <phoneticPr fontId="2"/>
  </si>
  <si>
    <t>枠線色</t>
    <rPh sb="0" eb="3">
      <t>ワクセンイロ</t>
    </rPh>
    <phoneticPr fontId="2"/>
  </si>
  <si>
    <t>セル結合 C23:D23</t>
    <phoneticPr fontId="2"/>
  </si>
  <si>
    <t>セル結合 C24:D24</t>
    <phoneticPr fontId="2"/>
  </si>
  <si>
    <t>AVERAGE</t>
    <phoneticPr fontId="2"/>
  </si>
  <si>
    <r>
      <t>文書作成　総合問題10　（第16回技能検定問題）　</t>
    </r>
    <r>
      <rPr>
        <sz val="12"/>
        <rFont val="ＭＳ Ｐゴシック"/>
        <family val="3"/>
        <charset val="128"/>
        <scheme val="minor"/>
      </rPr>
      <t>（Excel2016で作成）</t>
    </r>
    <rPh sb="0" eb="2">
      <t>ぶんしょ</t>
    </rPh>
    <rPh sb="2" eb="4">
      <t>さくせい</t>
    </rPh>
    <rPh sb="5" eb="7">
      <t>そうごう</t>
    </rPh>
    <rPh sb="7" eb="9">
      <t>もんだい</t>
    </rPh>
    <rPh sb="13" eb="14">
      <t>だい</t>
    </rPh>
    <rPh sb="16" eb="17">
      <t>かい</t>
    </rPh>
    <rPh sb="17" eb="19">
      <t>ぎのう</t>
    </rPh>
    <rPh sb="19" eb="21">
      <t>けんてい</t>
    </rPh>
    <rPh sb="21" eb="23">
      <t>もんだい</t>
    </rPh>
    <rPh sb="36" eb="38">
      <t>さくせい</t>
    </rPh>
    <phoneticPr fontId="2" type="Hiragana" alignment="distributed"/>
  </si>
  <si>
    <r>
      <t>　※セルの標準の幅は、</t>
    </r>
    <r>
      <rPr>
        <u/>
        <sz val="12"/>
        <color theme="1"/>
        <rFont val="ＭＳ ゴシック"/>
        <family val="3"/>
        <charset val="128"/>
      </rPr>
      <t>70ピクセル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2" type="Hiragana" alignment="distributed"/>
  </si>
  <si>
    <r>
      <t>　※セルの標準の高さは、</t>
    </r>
    <r>
      <rPr>
        <u/>
        <sz val="12"/>
        <color theme="1"/>
        <rFont val="ＭＳ ゴシック"/>
        <family val="3"/>
        <charset val="128"/>
      </rPr>
      <t>30ピクセル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2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</si>
  <si>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2" type="Hiragana" alignment="distributed"/>
  </si>
  <si>
    <t>　※画像は、データフォルダ内の画像を使用すること。解答は解答シートにすること。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rPh sb="28" eb="30">
      <t>かいとう</t>
    </rPh>
    <phoneticPr fontId="2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</si>
</sst>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double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5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justify" vertical="center"/>
    </xf>
    <xf numFmtId="0" fontId="0" fillId="0" borderId="0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/>
    </xf>
    <xf numFmtId="176" fontId="0" fillId="0" borderId="0" xfId="0" applyNumberForma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6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quotePrefix="1" applyFont="1" applyAlignment="1">
      <alignment horizontal="right" vertical="center"/>
    </xf>
    <xf numFmtId="0" fontId="5" fillId="0" borderId="15" xfId="0" applyFont="1" applyFill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4" fillId="0" borderId="0" xfId="0" applyFont="1" applyAlignment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11" fillId="0" borderId="0" xfId="0" applyFont="1">
      <alignment vertical="center"/>
    </xf>
    <xf numFmtId="38" fontId="12" fillId="3" borderId="3" xfId="1" applyFont="1" applyFill="1" applyBorder="1" applyAlignment="1">
      <alignment horizontal="right" vertical="center"/>
    </xf>
    <xf numFmtId="38" fontId="12" fillId="3" borderId="1" xfId="1" applyFont="1" applyFill="1" applyBorder="1" applyAlignment="1">
      <alignment horizontal="right" vertical="center"/>
    </xf>
    <xf numFmtId="38" fontId="12" fillId="3" borderId="6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2" fillId="0" borderId="1" xfId="0" applyFont="1" applyFill="1" applyBorder="1" applyAlignment="1">
      <alignment horizontal="left" vertical="center" shrinkToFit="1"/>
    </xf>
    <xf numFmtId="0" fontId="12" fillId="0" borderId="1" xfId="0" applyFont="1" applyBorder="1">
      <alignment vertical="center"/>
    </xf>
    <xf numFmtId="38" fontId="12" fillId="0" borderId="1" xfId="1" applyFont="1" applyFill="1" applyBorder="1" applyAlignment="1">
      <alignment horizontal="left" vertical="center"/>
    </xf>
    <xf numFmtId="38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3" fontId="0" fillId="0" borderId="0" xfId="0" applyNumberFormat="1">
      <alignment vertical="center"/>
    </xf>
    <xf numFmtId="38" fontId="12" fillId="5" borderId="3" xfId="1" applyFont="1" applyFill="1" applyBorder="1" applyAlignment="1">
      <alignment horizontal="right" vertical="center"/>
    </xf>
    <xf numFmtId="38" fontId="12" fillId="5" borderId="1" xfId="1" applyFont="1" applyFill="1" applyBorder="1" applyAlignment="1">
      <alignment horizontal="right" vertical="center"/>
    </xf>
    <xf numFmtId="38" fontId="12" fillId="5" borderId="6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right" vertical="center" shrinkToFit="1"/>
    </xf>
    <xf numFmtId="0" fontId="4" fillId="0" borderId="12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73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shrinkToFit="1"/>
    </xf>
    <xf numFmtId="0" fontId="1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69" xfId="0" applyFont="1" applyBorder="1" applyAlignment="1">
      <alignment horizontal="center" vertical="center" shrinkToFit="1"/>
    </xf>
    <xf numFmtId="0" fontId="5" fillId="6" borderId="57" xfId="0" applyFont="1" applyFill="1" applyBorder="1" applyAlignment="1">
      <alignment horizontal="center" vertical="center" shrinkToFit="1"/>
    </xf>
    <xf numFmtId="0" fontId="5" fillId="6" borderId="54" xfId="0" applyFont="1" applyFill="1" applyBorder="1" applyAlignment="1" applyProtection="1">
      <alignment horizontal="center" vertical="center" shrinkToFit="1"/>
      <protection locked="0"/>
    </xf>
    <xf numFmtId="0" fontId="16" fillId="0" borderId="0" xfId="0" applyFont="1">
      <alignment vertical="center"/>
    </xf>
    <xf numFmtId="0" fontId="5" fillId="6" borderId="43" xfId="0" applyFont="1" applyFill="1" applyBorder="1" applyAlignment="1">
      <alignment horizontal="center" vertical="center" shrinkToFit="1"/>
    </xf>
    <xf numFmtId="0" fontId="5" fillId="6" borderId="40" xfId="0" applyFont="1" applyFill="1" applyBorder="1" applyAlignment="1" applyProtection="1">
      <alignment horizontal="center" vertical="center" shrinkToFit="1"/>
      <protection locked="0"/>
    </xf>
    <xf numFmtId="0" fontId="5" fillId="6" borderId="46" xfId="0" applyFont="1" applyFill="1" applyBorder="1" applyAlignment="1">
      <alignment horizontal="center" vertical="center" shrinkToFit="1"/>
    </xf>
    <xf numFmtId="0" fontId="5" fillId="6" borderId="44" xfId="0" applyFont="1" applyFill="1" applyBorder="1" applyAlignment="1" applyProtection="1">
      <alignment horizontal="center" vertical="center" shrinkToFit="1"/>
      <protection locked="0"/>
    </xf>
    <xf numFmtId="0" fontId="5" fillId="7" borderId="59" xfId="0" applyFont="1" applyFill="1" applyBorder="1" applyAlignment="1">
      <alignment horizontal="right" shrinkToFit="1"/>
    </xf>
    <xf numFmtId="0" fontId="5" fillId="0" borderId="71" xfId="0" applyFont="1" applyBorder="1" applyAlignment="1">
      <alignment horizontal="center" vertical="center" shrinkToFit="1"/>
    </xf>
    <xf numFmtId="0" fontId="5" fillId="6" borderId="61" xfId="0" applyFont="1" applyFill="1" applyBorder="1" applyAlignment="1">
      <alignment horizontal="center" vertical="center" shrinkToFit="1"/>
    </xf>
    <xf numFmtId="0" fontId="5" fillId="6" borderId="60" xfId="0" applyFont="1" applyFill="1" applyBorder="1" applyAlignment="1" applyProtection="1">
      <alignment horizontal="center" vertical="center" shrinkToFit="1"/>
      <protection locked="0"/>
    </xf>
    <xf numFmtId="0" fontId="5" fillId="0" borderId="59" xfId="0" applyFont="1" applyBorder="1" applyAlignment="1">
      <alignment horizontal="right" shrinkToFit="1"/>
    </xf>
    <xf numFmtId="0" fontId="5" fillId="6" borderId="49" xfId="0" applyFont="1" applyFill="1" applyBorder="1" applyAlignment="1">
      <alignment horizontal="center" vertical="center" shrinkToFit="1"/>
    </xf>
    <xf numFmtId="0" fontId="5" fillId="6" borderId="47" xfId="0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>
      <alignment horizontal="right" shrinkToFit="1"/>
    </xf>
    <xf numFmtId="0" fontId="16" fillId="0" borderId="0" xfId="0" applyFont="1" applyBorder="1">
      <alignment vertical="center"/>
    </xf>
    <xf numFmtId="0" fontId="5" fillId="0" borderId="0" xfId="0" applyFont="1" applyBorder="1" applyAlignment="1">
      <alignment horizontal="right" shrinkToFit="1"/>
    </xf>
    <xf numFmtId="0" fontId="5" fillId="0" borderId="63" xfId="0" applyFont="1" applyBorder="1" applyAlignment="1">
      <alignment horizontal="right" shrinkToFit="1"/>
    </xf>
    <xf numFmtId="0" fontId="5" fillId="6" borderId="53" xfId="0" applyFont="1" applyFill="1" applyBorder="1" applyAlignment="1">
      <alignment horizontal="center" vertical="center" shrinkToFit="1"/>
    </xf>
    <xf numFmtId="0" fontId="5" fillId="6" borderId="50" xfId="0" applyFont="1" applyFill="1" applyBorder="1" applyAlignment="1" applyProtection="1">
      <alignment horizontal="center" vertical="center" shrinkToFit="1"/>
      <protection locked="0"/>
    </xf>
    <xf numFmtId="0" fontId="16" fillId="0" borderId="113" xfId="0" applyFont="1" applyBorder="1" applyAlignment="1">
      <alignment horizontal="center" vertical="center" shrinkToFit="1"/>
    </xf>
    <xf numFmtId="0" fontId="5" fillId="6" borderId="24" xfId="0" applyFont="1" applyFill="1" applyBorder="1" applyAlignment="1">
      <alignment horizontal="center" vertical="center" shrinkToFit="1"/>
    </xf>
    <xf numFmtId="0" fontId="16" fillId="0" borderId="90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right" shrinkToFit="1"/>
    </xf>
    <xf numFmtId="0" fontId="5" fillId="0" borderId="25" xfId="0" applyFont="1" applyBorder="1">
      <alignment vertical="center"/>
    </xf>
    <xf numFmtId="0" fontId="5" fillId="0" borderId="0" xfId="0" applyFont="1" applyBorder="1">
      <alignment vertical="center"/>
    </xf>
    <xf numFmtId="0" fontId="4" fillId="8" borderId="5" xfId="0" applyFont="1" applyFill="1" applyBorder="1" applyAlignment="1">
      <alignment horizontal="center" vertical="center" shrinkToFit="1"/>
    </xf>
    <xf numFmtId="0" fontId="4" fillId="8" borderId="7" xfId="0" applyFont="1" applyFill="1" applyBorder="1" applyAlignment="1">
      <alignment horizontal="center" vertical="center" shrinkToFit="1"/>
    </xf>
    <xf numFmtId="0" fontId="4" fillId="8" borderId="69" xfId="0" applyFont="1" applyFill="1" applyBorder="1" applyAlignment="1">
      <alignment horizontal="center" vertical="center" shrinkToFit="1"/>
    </xf>
    <xf numFmtId="0" fontId="16" fillId="8" borderId="114" xfId="0" applyFont="1" applyFill="1" applyBorder="1" applyAlignment="1">
      <alignment horizontal="center" vertical="center" shrinkToFit="1"/>
    </xf>
    <xf numFmtId="0" fontId="5" fillId="8" borderId="91" xfId="0" applyFont="1" applyFill="1" applyBorder="1" applyAlignment="1">
      <alignment horizontal="center" vertical="center" shrinkToFit="1"/>
    </xf>
    <xf numFmtId="0" fontId="5" fillId="8" borderId="71" xfId="0" applyFont="1" applyFill="1" applyBorder="1" applyAlignment="1">
      <alignment horizontal="center" vertical="center" shrinkToFit="1"/>
    </xf>
    <xf numFmtId="0" fontId="5" fillId="8" borderId="115" xfId="0" applyFont="1" applyFill="1" applyBorder="1" applyAlignment="1">
      <alignment horizontal="center" vertical="center"/>
    </xf>
    <xf numFmtId="0" fontId="16" fillId="0" borderId="89" xfId="0" applyFont="1" applyBorder="1" applyAlignment="1">
      <alignment horizontal="center" vertical="center" shrinkToFit="1"/>
    </xf>
    <xf numFmtId="0" fontId="5" fillId="8" borderId="7" xfId="0" applyFont="1" applyFill="1" applyBorder="1" applyAlignment="1">
      <alignment horizontal="center" vertical="center" shrinkToFit="1"/>
    </xf>
    <xf numFmtId="0" fontId="5" fillId="8" borderId="5" xfId="0" applyFont="1" applyFill="1" applyBorder="1" applyAlignment="1">
      <alignment horizontal="center" vertical="center" shrinkToFit="1"/>
    </xf>
    <xf numFmtId="0" fontId="5" fillId="7" borderId="32" xfId="0" applyFont="1" applyFill="1" applyBorder="1" applyAlignment="1">
      <alignment horizontal="right" shrinkToFit="1"/>
    </xf>
    <xf numFmtId="38" fontId="12" fillId="2" borderId="1" xfId="0" applyNumberFormat="1" applyFont="1" applyFill="1" applyBorder="1" applyAlignment="1">
      <alignment horizontal="right" vertical="center"/>
    </xf>
    <xf numFmtId="38" fontId="12" fillId="3" borderId="1" xfId="0" applyNumberFormat="1" applyFont="1" applyFill="1" applyBorder="1" applyAlignment="1">
      <alignment horizontal="right" vertical="center"/>
    </xf>
    <xf numFmtId="38" fontId="12" fillId="5" borderId="1" xfId="0" applyNumberFormat="1" applyFont="1" applyFill="1" applyBorder="1" applyAlignment="1">
      <alignment horizontal="right" vertical="center"/>
    </xf>
    <xf numFmtId="38" fontId="12" fillId="2" borderId="6" xfId="0" applyNumberFormat="1" applyFont="1" applyFill="1" applyBorder="1" applyAlignment="1">
      <alignment horizontal="right" vertical="center"/>
    </xf>
    <xf numFmtId="38" fontId="12" fillId="3" borderId="6" xfId="0" applyNumberFormat="1" applyFont="1" applyFill="1" applyBorder="1" applyAlignment="1">
      <alignment horizontal="right" vertical="center"/>
    </xf>
    <xf numFmtId="38" fontId="12" fillId="5" borderId="6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top"/>
    </xf>
    <xf numFmtId="0" fontId="5" fillId="0" borderId="72" xfId="0" applyFont="1" applyBorder="1" applyAlignment="1">
      <alignment vertical="center"/>
    </xf>
    <xf numFmtId="38" fontId="12" fillId="2" borderId="1" xfId="1" applyFont="1" applyFill="1" applyBorder="1" applyAlignment="1">
      <alignment horizontal="right" vertical="center"/>
    </xf>
    <xf numFmtId="0" fontId="12" fillId="2" borderId="64" xfId="0" applyFont="1" applyFill="1" applyBorder="1" applyAlignment="1">
      <alignment horizontal="center" vertical="center" shrinkToFit="1"/>
    </xf>
    <xf numFmtId="0" fontId="12" fillId="3" borderId="64" xfId="0" applyFont="1" applyFill="1" applyBorder="1" applyAlignment="1">
      <alignment horizontal="center" vertical="center" shrinkToFit="1"/>
    </xf>
    <xf numFmtId="0" fontId="12" fillId="5" borderId="64" xfId="0" applyFont="1" applyFill="1" applyBorder="1" applyAlignment="1">
      <alignment horizontal="center" vertical="center" shrinkToFit="1"/>
    </xf>
    <xf numFmtId="38" fontId="12" fillId="2" borderId="119" xfId="0" applyNumberFormat="1" applyFont="1" applyFill="1" applyBorder="1" applyAlignment="1">
      <alignment horizontal="right" vertical="center"/>
    </xf>
    <xf numFmtId="38" fontId="12" fillId="3" borderId="119" xfId="0" applyNumberFormat="1" applyFont="1" applyFill="1" applyBorder="1" applyAlignment="1">
      <alignment horizontal="right" vertical="center"/>
    </xf>
    <xf numFmtId="38" fontId="12" fillId="5" borderId="119" xfId="0" applyNumberFormat="1" applyFont="1" applyFill="1" applyBorder="1" applyAlignment="1">
      <alignment horizontal="right" vertical="center"/>
    </xf>
    <xf numFmtId="38" fontId="12" fillId="2" borderId="3" xfId="1" applyFont="1" applyFill="1" applyBorder="1" applyAlignment="1">
      <alignment horizontal="right" vertical="center"/>
    </xf>
    <xf numFmtId="38" fontId="12" fillId="2" borderId="6" xfId="1" applyFont="1" applyFill="1" applyBorder="1" applyAlignment="1">
      <alignment horizontal="right" vertical="center"/>
    </xf>
    <xf numFmtId="0" fontId="12" fillId="4" borderId="120" xfId="0" applyFont="1" applyFill="1" applyBorder="1" applyAlignment="1">
      <alignment horizontal="center" vertical="center" shrinkToFit="1"/>
    </xf>
    <xf numFmtId="38" fontId="12" fillId="4" borderId="10" xfId="1" applyFont="1" applyFill="1" applyBorder="1" applyAlignment="1">
      <alignment horizontal="right" vertical="center"/>
    </xf>
    <xf numFmtId="38" fontId="12" fillId="4" borderId="118" xfId="1" applyFont="1" applyFill="1" applyBorder="1" applyAlignment="1">
      <alignment horizontal="right" vertical="center"/>
    </xf>
    <xf numFmtId="38" fontId="12" fillId="4" borderId="11" xfId="1" applyFont="1" applyFill="1" applyBorder="1" applyAlignment="1">
      <alignment horizontal="right" vertical="center"/>
    </xf>
    <xf numFmtId="38" fontId="12" fillId="4" borderId="114" xfId="0" applyNumberFormat="1" applyFont="1" applyFill="1" applyBorder="1" applyAlignment="1">
      <alignment horizontal="right" vertical="center"/>
    </xf>
    <xf numFmtId="38" fontId="12" fillId="4" borderId="118" xfId="0" applyNumberFormat="1" applyFont="1" applyFill="1" applyBorder="1" applyAlignment="1">
      <alignment horizontal="right" vertical="center"/>
    </xf>
    <xf numFmtId="38" fontId="12" fillId="4" borderId="11" xfId="0" applyNumberFormat="1" applyFont="1" applyFill="1" applyBorder="1" applyAlignment="1">
      <alignment horizontal="right" vertical="center"/>
    </xf>
    <xf numFmtId="0" fontId="12" fillId="0" borderId="121" xfId="0" applyFont="1" applyFill="1" applyBorder="1" applyAlignment="1">
      <alignment horizontal="center" vertical="center" shrinkToFit="1"/>
    </xf>
    <xf numFmtId="38" fontId="12" fillId="0" borderId="122" xfId="0" applyNumberFormat="1" applyFont="1" applyFill="1" applyBorder="1" applyAlignment="1">
      <alignment horizontal="right" vertical="center"/>
    </xf>
    <xf numFmtId="38" fontId="12" fillId="0" borderId="123" xfId="0" applyNumberFormat="1" applyFont="1" applyFill="1" applyBorder="1" applyAlignment="1">
      <alignment horizontal="right" vertical="center"/>
    </xf>
    <xf numFmtId="38" fontId="12" fillId="0" borderId="124" xfId="0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horizontal="center" vertical="center" shrinkToFit="1"/>
    </xf>
    <xf numFmtId="49" fontId="5" fillId="0" borderId="0" xfId="0" quotePrefix="1" applyNumberFormat="1" applyFont="1" applyAlignment="1">
      <alignment horizontal="right"/>
    </xf>
    <xf numFmtId="0" fontId="21" fillId="0" borderId="1" xfId="0" applyFont="1" applyBorder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0" fontId="0" fillId="0" borderId="0" xfId="0" applyNumberFormat="1" applyFont="1" applyFill="1" applyBorder="1" applyAlignment="1">
      <alignment vertical="center" shrinkToFit="1"/>
    </xf>
    <xf numFmtId="0" fontId="22" fillId="0" borderId="12" xfId="0" applyFont="1" applyBorder="1" applyAlignment="1">
      <alignment vertical="center"/>
    </xf>
    <xf numFmtId="0" fontId="5" fillId="0" borderId="12" xfId="0" applyFont="1" applyFill="1" applyBorder="1">
      <alignment vertical="center"/>
    </xf>
    <xf numFmtId="0" fontId="5" fillId="6" borderId="32" xfId="0" applyFont="1" applyFill="1" applyBorder="1" applyAlignment="1">
      <alignment horizontal="center" vertical="center" wrapText="1" shrinkToFit="1"/>
    </xf>
    <xf numFmtId="38" fontId="21" fillId="0" borderId="1" xfId="0" applyNumberFormat="1" applyFont="1" applyBorder="1" applyAlignment="1">
      <alignment horizontal="left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shrinkToFit="1"/>
    </xf>
    <xf numFmtId="0" fontId="1" fillId="0" borderId="0" xfId="1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shrinkToFit="1"/>
    </xf>
    <xf numFmtId="0" fontId="5" fillId="0" borderId="56" xfId="0" applyFont="1" applyFill="1" applyBorder="1" applyAlignment="1">
      <alignment horizontal="center" vertical="center" shrinkToFit="1"/>
    </xf>
    <xf numFmtId="0" fontId="5" fillId="0" borderId="57" xfId="0" applyFont="1" applyFill="1" applyBorder="1" applyAlignment="1">
      <alignment horizontal="center" vertical="center" shrinkToFit="1"/>
    </xf>
    <xf numFmtId="0" fontId="8" fillId="0" borderId="112" xfId="0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 shrinkToFit="1"/>
    </xf>
    <xf numFmtId="0" fontId="5" fillId="0" borderId="42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0" fontId="8" fillId="0" borderId="43" xfId="0" applyFont="1" applyFill="1" applyBorder="1" applyAlignment="1">
      <alignment horizontal="center" vertical="center" shrinkToFit="1"/>
    </xf>
    <xf numFmtId="0" fontId="5" fillId="0" borderId="80" xfId="0" applyFont="1" applyFill="1" applyBorder="1" applyAlignment="1">
      <alignment horizontal="center" vertical="center" shrinkToFit="1"/>
    </xf>
    <xf numFmtId="0" fontId="16" fillId="0" borderId="68" xfId="0" applyFont="1" applyFill="1" applyBorder="1" applyAlignment="1">
      <alignment horizontal="center" vertical="center" shrinkToFit="1"/>
    </xf>
    <xf numFmtId="0" fontId="5" fillId="0" borderId="58" xfId="0" applyFont="1" applyFill="1" applyBorder="1" applyAlignment="1">
      <alignment horizontal="center" vertical="center" shrinkToFit="1"/>
    </xf>
    <xf numFmtId="0" fontId="5" fillId="0" borderId="61" xfId="0" applyFont="1" applyFill="1" applyBorder="1" applyAlignment="1">
      <alignment horizontal="center" vertical="center" shrinkToFit="1"/>
    </xf>
    <xf numFmtId="0" fontId="5" fillId="0" borderId="96" xfId="0" applyFont="1" applyFill="1" applyBorder="1" applyAlignment="1">
      <alignment horizontal="center" vertical="center" shrinkToFit="1"/>
    </xf>
    <xf numFmtId="0" fontId="16" fillId="0" borderId="97" xfId="0" applyFont="1" applyFill="1" applyBorder="1" applyAlignment="1">
      <alignment horizontal="center" vertical="center" shrinkToFit="1"/>
    </xf>
    <xf numFmtId="0" fontId="5" fillId="0" borderId="48" xfId="0" applyFont="1" applyFill="1" applyBorder="1" applyAlignment="1">
      <alignment horizontal="center" vertical="center" shrinkToFit="1"/>
    </xf>
    <xf numFmtId="0" fontId="5" fillId="0" borderId="49" xfId="0" applyFont="1" applyFill="1" applyBorder="1" applyAlignment="1">
      <alignment horizontal="center" vertical="center" shrinkToFit="1"/>
    </xf>
    <xf numFmtId="0" fontId="5" fillId="0" borderId="99" xfId="0" applyFont="1" applyFill="1" applyBorder="1" applyAlignment="1">
      <alignment horizontal="center" vertical="center" shrinkToFit="1"/>
    </xf>
    <xf numFmtId="0" fontId="5" fillId="0" borderId="37" xfId="0" applyFont="1" applyFill="1" applyBorder="1" applyAlignment="1">
      <alignment vertical="center" shrinkToFit="1"/>
    </xf>
    <xf numFmtId="0" fontId="5" fillId="0" borderId="102" xfId="0" applyFont="1" applyFill="1" applyBorder="1" applyAlignment="1">
      <alignment vertical="center" shrinkToFit="1"/>
    </xf>
    <xf numFmtId="0" fontId="16" fillId="0" borderId="8" xfId="0" applyFont="1" applyFill="1" applyBorder="1" applyAlignment="1">
      <alignment horizontal="center" vertical="center" shrinkToFit="1"/>
    </xf>
    <xf numFmtId="0" fontId="5" fillId="0" borderId="83" xfId="0" applyFont="1" applyFill="1" applyBorder="1" applyAlignment="1">
      <alignment horizontal="center" vertical="center" shrinkToFit="1"/>
    </xf>
    <xf numFmtId="0" fontId="5" fillId="0" borderId="42" xfId="0" applyFont="1" applyFill="1" applyBorder="1" applyAlignment="1">
      <alignment vertical="center" shrinkToFit="1"/>
    </xf>
    <xf numFmtId="0" fontId="5" fillId="0" borderId="43" xfId="0" applyFont="1" applyFill="1" applyBorder="1" applyAlignment="1">
      <alignment vertical="center" shrinkToFit="1"/>
    </xf>
    <xf numFmtId="0" fontId="5" fillId="0" borderId="84" xfId="0" applyFont="1" applyFill="1" applyBorder="1" applyAlignment="1">
      <alignment vertical="center" shrinkToFit="1"/>
    </xf>
    <xf numFmtId="0" fontId="5" fillId="0" borderId="81" xfId="0" applyFont="1" applyFill="1" applyBorder="1" applyAlignment="1">
      <alignment horizontal="center" vertical="center" shrinkToFit="1"/>
    </xf>
    <xf numFmtId="0" fontId="16" fillId="0" borderId="33" xfId="0" applyFont="1" applyFill="1" applyBorder="1" applyAlignment="1">
      <alignment horizontal="center" vertical="center" shrinkToFit="1"/>
    </xf>
    <xf numFmtId="0" fontId="5" fillId="0" borderId="58" xfId="0" applyFont="1" applyFill="1" applyBorder="1" applyAlignment="1">
      <alignment vertical="center" shrinkToFit="1"/>
    </xf>
    <xf numFmtId="0" fontId="5" fillId="0" borderId="96" xfId="0" applyFont="1" applyFill="1" applyBorder="1" applyAlignment="1">
      <alignment vertical="center" shrinkToFit="1"/>
    </xf>
    <xf numFmtId="0" fontId="5" fillId="0" borderId="59" xfId="0" applyFont="1" applyFill="1" applyBorder="1" applyAlignment="1">
      <alignment horizontal="center" vertical="center" shrinkToFit="1"/>
    </xf>
    <xf numFmtId="0" fontId="16" fillId="0" borderId="103" xfId="0" applyFont="1" applyFill="1" applyBorder="1" applyAlignment="1">
      <alignment horizontal="center" vertical="center" shrinkToFit="1"/>
    </xf>
    <xf numFmtId="0" fontId="5" fillId="0" borderId="98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horizontal="center" vertical="center" shrinkToFit="1"/>
    </xf>
    <xf numFmtId="0" fontId="5" fillId="0" borderId="48" xfId="0" applyFont="1" applyFill="1" applyBorder="1" applyAlignment="1">
      <alignment vertical="center" shrinkToFit="1"/>
    </xf>
    <xf numFmtId="0" fontId="5" fillId="0" borderId="49" xfId="0" applyFont="1" applyFill="1" applyBorder="1" applyAlignment="1">
      <alignment vertical="center" shrinkToFit="1"/>
    </xf>
    <xf numFmtId="0" fontId="5" fillId="0" borderId="104" xfId="0" applyFont="1" applyFill="1" applyBorder="1" applyAlignment="1">
      <alignment horizontal="center" vertical="center" shrinkToFit="1"/>
    </xf>
    <xf numFmtId="0" fontId="5" fillId="0" borderId="41" xfId="0" applyFont="1" applyFill="1" applyBorder="1" applyAlignment="1">
      <alignment horizontal="center" vertical="center" shrinkToFit="1"/>
    </xf>
    <xf numFmtId="0" fontId="5" fillId="0" borderId="82" xfId="0" applyFont="1" applyFill="1" applyBorder="1" applyAlignment="1">
      <alignment horizontal="center" vertical="center" shrinkToFit="1"/>
    </xf>
    <xf numFmtId="0" fontId="16" fillId="0" borderId="71" xfId="0" applyFont="1" applyFill="1" applyBorder="1" applyAlignment="1">
      <alignment horizontal="center"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horizontal="center" vertical="center" shrinkToFit="1"/>
    </xf>
    <xf numFmtId="0" fontId="5" fillId="0" borderId="53" xfId="0" applyFont="1" applyFill="1" applyBorder="1" applyAlignment="1">
      <alignment horizontal="center" vertical="center" shrinkToFit="1"/>
    </xf>
    <xf numFmtId="0" fontId="5" fillId="0" borderId="51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vertical="center" shrinkToFit="1"/>
    </xf>
    <xf numFmtId="0" fontId="5" fillId="0" borderId="117" xfId="0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 shrinkToFit="1"/>
    </xf>
    <xf numFmtId="0" fontId="5" fillId="0" borderId="46" xfId="0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vertical="center" shrinkToFit="1"/>
    </xf>
    <xf numFmtId="0" fontId="5" fillId="0" borderId="86" xfId="0" applyFont="1" applyFill="1" applyBorder="1" applyAlignment="1">
      <alignment horizontal="center" vertical="center" shrinkToFit="1"/>
    </xf>
    <xf numFmtId="0" fontId="5" fillId="0" borderId="45" xfId="0" applyFont="1" applyFill="1" applyBorder="1" applyAlignment="1">
      <alignment vertical="center" shrinkToFit="1"/>
    </xf>
    <xf numFmtId="0" fontId="5" fillId="0" borderId="88" xfId="0" applyFont="1" applyFill="1" applyBorder="1" applyAlignment="1">
      <alignment vertical="center" shrinkToFit="1"/>
    </xf>
    <xf numFmtId="0" fontId="5" fillId="0" borderId="105" xfId="0" applyFont="1" applyFill="1" applyBorder="1" applyAlignment="1">
      <alignment vertical="center" shrinkToFit="1"/>
    </xf>
    <xf numFmtId="0" fontId="5" fillId="0" borderId="61" xfId="0" applyFont="1" applyFill="1" applyBorder="1" applyAlignment="1">
      <alignment vertical="center" shrinkToFit="1"/>
    </xf>
    <xf numFmtId="0" fontId="5" fillId="0" borderId="95" xfId="0" applyFont="1" applyFill="1" applyBorder="1" applyAlignment="1">
      <alignment horizontal="center" vertical="center" shrinkToFit="1"/>
    </xf>
    <xf numFmtId="0" fontId="5" fillId="0" borderId="32" xfId="0" applyFont="1" applyFill="1" applyBorder="1" applyAlignment="1">
      <alignment horizontal="center" vertical="center" shrinkToFit="1"/>
    </xf>
    <xf numFmtId="0" fontId="5" fillId="0" borderId="39" xfId="0" applyFont="1" applyFill="1" applyBorder="1" applyAlignment="1">
      <alignment horizontal="center" vertical="center" shrinkToFit="1"/>
    </xf>
    <xf numFmtId="0" fontId="5" fillId="0" borderId="117" xfId="0" applyFont="1" applyFill="1" applyBorder="1" applyAlignment="1">
      <alignment horizontal="center" vertical="center" shrinkToFit="1"/>
    </xf>
    <xf numFmtId="0" fontId="16" fillId="0" borderId="112" xfId="0" applyFont="1" applyFill="1" applyBorder="1" applyAlignment="1">
      <alignment horizontal="center" vertical="center" shrinkToFit="1"/>
    </xf>
    <xf numFmtId="0" fontId="5" fillId="0" borderId="79" xfId="0" applyFont="1" applyFill="1" applyBorder="1" applyAlignment="1">
      <alignment horizontal="center" vertical="center" shrinkToFit="1"/>
    </xf>
    <xf numFmtId="0" fontId="17" fillId="0" borderId="43" xfId="0" applyFont="1" applyFill="1" applyBorder="1" applyAlignment="1">
      <alignment horizontal="center" vertical="center" shrinkToFit="1"/>
    </xf>
    <xf numFmtId="0" fontId="17" fillId="6" borderId="57" xfId="0" applyFont="1" applyFill="1" applyBorder="1" applyAlignment="1">
      <alignment horizontal="center" vertical="center" shrinkToFit="1"/>
    </xf>
    <xf numFmtId="0" fontId="17" fillId="6" borderId="43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right"/>
    </xf>
    <xf numFmtId="0" fontId="5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6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19" fillId="0" borderId="15" xfId="0" applyFont="1" applyBorder="1" applyAlignment="1">
      <alignment vertical="top" wrapText="1" shrinkToFit="1"/>
    </xf>
    <xf numFmtId="0" fontId="19" fillId="0" borderId="18" xfId="0" applyFont="1" applyBorder="1" applyAlignment="1">
      <alignment vertical="top" shrinkToFit="1"/>
    </xf>
    <xf numFmtId="0" fontId="6" fillId="0" borderId="17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125" xfId="0" applyFont="1" applyFill="1" applyBorder="1" applyAlignment="1">
      <alignment horizontal="center" vertical="center"/>
    </xf>
    <xf numFmtId="0" fontId="12" fillId="0" borderId="126" xfId="0" applyFont="1" applyFill="1" applyBorder="1" applyAlignment="1">
      <alignment horizontal="center" vertical="center"/>
    </xf>
    <xf numFmtId="0" fontId="12" fillId="0" borderId="127" xfId="0" applyFont="1" applyFill="1" applyBorder="1" applyAlignment="1">
      <alignment horizontal="center" vertical="center"/>
    </xf>
    <xf numFmtId="0" fontId="12" fillId="0" borderId="71" xfId="0" applyFont="1" applyFill="1" applyBorder="1" applyAlignment="1">
      <alignment horizontal="center" vertical="center" shrinkToFit="1"/>
    </xf>
    <xf numFmtId="0" fontId="12" fillId="0" borderId="119" xfId="0" applyFont="1" applyFill="1" applyBorder="1" applyAlignment="1">
      <alignment horizontal="center" vertical="center" shrinkToFit="1"/>
    </xf>
    <xf numFmtId="0" fontId="12" fillId="0" borderId="112" xfId="0" applyFont="1" applyFill="1" applyBorder="1" applyAlignment="1">
      <alignment horizontal="center" vertical="center" shrinkToFit="1"/>
    </xf>
    <xf numFmtId="0" fontId="12" fillId="0" borderId="64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74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75" xfId="0" applyFont="1" applyBorder="1" applyAlignment="1">
      <alignment horizontal="center" vertical="center" shrinkToFit="1"/>
    </xf>
    <xf numFmtId="0" fontId="5" fillId="0" borderId="76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6" borderId="70" xfId="0" applyFont="1" applyFill="1" applyBorder="1" applyAlignment="1">
      <alignment horizontal="center" vertical="center" wrapText="1" shrinkToFit="1"/>
    </xf>
    <xf numFmtId="0" fontId="5" fillId="6" borderId="32" xfId="0" applyFont="1" applyFill="1" applyBorder="1" applyAlignment="1">
      <alignment horizontal="center" vertical="center" wrapText="1" shrinkToFit="1"/>
    </xf>
    <xf numFmtId="0" fontId="5" fillId="6" borderId="37" xfId="0" applyFont="1" applyFill="1" applyBorder="1" applyAlignment="1">
      <alignment horizontal="center" vertical="center" wrapText="1" shrinkToFit="1"/>
    </xf>
    <xf numFmtId="0" fontId="5" fillId="0" borderId="50" xfId="0" applyFont="1" applyFill="1" applyBorder="1" applyAlignment="1">
      <alignment horizontal="center"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5" fillId="0" borderId="60" xfId="0" applyFont="1" applyFill="1" applyBorder="1" applyAlignment="1">
      <alignment horizontal="center" vertical="center" shrinkToFit="1"/>
    </xf>
    <xf numFmtId="0" fontId="5" fillId="0" borderId="128" xfId="0" applyFont="1" applyFill="1" applyBorder="1" applyAlignment="1">
      <alignment horizontal="center" vertical="center" shrinkToFit="1"/>
    </xf>
    <xf numFmtId="0" fontId="5" fillId="0" borderId="62" xfId="0" applyFont="1" applyFill="1" applyBorder="1" applyAlignment="1">
      <alignment horizontal="center" vertical="center" shrinkToFit="1"/>
    </xf>
    <xf numFmtId="0" fontId="5" fillId="0" borderId="81" xfId="0" applyFont="1" applyFill="1" applyBorder="1" applyAlignment="1">
      <alignment horizontal="center" vertical="center" shrinkToFit="1"/>
    </xf>
    <xf numFmtId="0" fontId="5" fillId="0" borderId="82" xfId="0" applyFont="1" applyFill="1" applyBorder="1" applyAlignment="1">
      <alignment horizontal="center" vertical="center" shrinkToFit="1"/>
    </xf>
    <xf numFmtId="0" fontId="5" fillId="0" borderId="41" xfId="0" applyFont="1" applyFill="1" applyBorder="1" applyAlignment="1">
      <alignment horizontal="center" vertical="center" shrinkToFit="1"/>
    </xf>
    <xf numFmtId="0" fontId="5" fillId="0" borderId="83" xfId="0" applyFont="1" applyFill="1" applyBorder="1" applyAlignment="1">
      <alignment horizontal="center" vertical="center" shrinkToFit="1"/>
    </xf>
    <xf numFmtId="0" fontId="5" fillId="0" borderId="55" xfId="0" applyFont="1" applyFill="1" applyBorder="1" applyAlignment="1">
      <alignment horizontal="center" vertical="center" shrinkToFit="1"/>
    </xf>
    <xf numFmtId="0" fontId="5" fillId="0" borderId="77" xfId="0" applyFont="1" applyFill="1" applyBorder="1" applyAlignment="1">
      <alignment horizontal="center" vertical="center" shrinkToFit="1"/>
    </xf>
    <xf numFmtId="0" fontId="5" fillId="0" borderId="78" xfId="0" applyFont="1" applyFill="1" applyBorder="1" applyAlignment="1">
      <alignment horizontal="center" vertical="center" shrinkToFit="1"/>
    </xf>
    <xf numFmtId="0" fontId="5" fillId="0" borderId="79" xfId="0" applyFont="1" applyFill="1" applyBorder="1" applyAlignment="1">
      <alignment horizontal="center" vertical="center" shrinkToFit="1"/>
    </xf>
    <xf numFmtId="0" fontId="5" fillId="0" borderId="98" xfId="0" applyFont="1" applyFill="1" applyBorder="1" applyAlignment="1">
      <alignment horizontal="center" vertical="center" shrinkToFit="1"/>
    </xf>
    <xf numFmtId="0" fontId="5" fillId="0" borderId="99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horizontal="center" vertical="center" shrinkToFit="1"/>
    </xf>
    <xf numFmtId="0" fontId="5" fillId="0" borderId="85" xfId="0" applyFont="1" applyFill="1" applyBorder="1" applyAlignment="1">
      <alignment horizontal="center" vertical="center" shrinkToFit="1"/>
    </xf>
    <xf numFmtId="0" fontId="5" fillId="0" borderId="86" xfId="0" applyFont="1" applyFill="1" applyBorder="1" applyAlignment="1">
      <alignment horizontal="center" vertical="center" shrinkToFit="1"/>
    </xf>
    <xf numFmtId="0" fontId="5" fillId="0" borderId="87" xfId="0" applyFont="1" applyFill="1" applyBorder="1" applyAlignment="1">
      <alignment horizontal="center" vertical="center" shrinkToFit="1"/>
    </xf>
    <xf numFmtId="0" fontId="5" fillId="0" borderId="51" xfId="0" applyFont="1" applyFill="1" applyBorder="1" applyAlignment="1">
      <alignment horizontal="center" vertical="center" shrinkToFit="1"/>
    </xf>
    <xf numFmtId="0" fontId="5" fillId="0" borderId="106" xfId="0" applyFont="1" applyFill="1" applyBorder="1" applyAlignment="1">
      <alignment horizontal="center" vertical="center" shrinkToFit="1"/>
    </xf>
    <xf numFmtId="0" fontId="5" fillId="0" borderId="107" xfId="0" applyFont="1" applyFill="1" applyBorder="1" applyAlignment="1">
      <alignment horizontal="center" vertical="center" shrinkToFit="1"/>
    </xf>
    <xf numFmtId="0" fontId="5" fillId="0" borderId="108" xfId="0" applyFont="1" applyFill="1" applyBorder="1" applyAlignment="1">
      <alignment horizontal="center" vertical="center" shrinkToFit="1"/>
    </xf>
    <xf numFmtId="0" fontId="5" fillId="0" borderId="109" xfId="0" applyFont="1" applyFill="1" applyBorder="1" applyAlignment="1">
      <alignment horizontal="center" vertical="center" shrinkToFit="1"/>
    </xf>
    <xf numFmtId="0" fontId="5" fillId="0" borderId="110" xfId="0" applyFont="1" applyFill="1" applyBorder="1" applyAlignment="1">
      <alignment horizontal="center" vertical="center" shrinkToFit="1"/>
    </xf>
    <xf numFmtId="0" fontId="5" fillId="0" borderId="104" xfId="0" applyFont="1" applyFill="1" applyBorder="1" applyAlignment="1">
      <alignment horizontal="center" vertical="center" shrinkToFit="1"/>
    </xf>
    <xf numFmtId="0" fontId="5" fillId="0" borderId="111" xfId="0" applyFont="1" applyFill="1" applyBorder="1" applyAlignment="1">
      <alignment horizontal="center" vertical="center" shrinkToFit="1"/>
    </xf>
    <xf numFmtId="0" fontId="5" fillId="0" borderId="94" xfId="0" applyFont="1" applyFill="1" applyBorder="1" applyAlignment="1">
      <alignment horizontal="center" vertical="center" shrinkToFit="1"/>
    </xf>
    <xf numFmtId="0" fontId="5" fillId="0" borderId="92" xfId="0" applyFont="1" applyFill="1" applyBorder="1" applyAlignment="1">
      <alignment horizontal="center" vertical="center" shrinkToFit="1"/>
    </xf>
    <xf numFmtId="0" fontId="5" fillId="0" borderId="93" xfId="0" applyFont="1" applyFill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4" fillId="8" borderId="66" xfId="0" applyFont="1" applyFill="1" applyBorder="1" applyAlignment="1">
      <alignment horizontal="center" vertical="center" shrinkToFit="1"/>
    </xf>
    <xf numFmtId="0" fontId="4" fillId="8" borderId="74" xfId="0" applyFont="1" applyFill="1" applyBorder="1" applyAlignment="1">
      <alignment horizontal="center" vertical="center" shrinkToFit="1"/>
    </xf>
    <xf numFmtId="0" fontId="4" fillId="8" borderId="67" xfId="0" applyFont="1" applyFill="1" applyBorder="1" applyAlignment="1">
      <alignment horizontal="center" vertical="center" shrinkToFit="1"/>
    </xf>
    <xf numFmtId="0" fontId="5" fillId="8" borderId="29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 shrinkToFit="1"/>
    </xf>
    <xf numFmtId="0" fontId="18" fillId="0" borderId="24" xfId="0" applyFont="1" applyFill="1" applyBorder="1" applyAlignment="1">
      <alignment horizontal="center" vertical="center" shrinkToFit="1"/>
    </xf>
    <xf numFmtId="0" fontId="18" fillId="0" borderId="25" xfId="0" applyFont="1" applyFill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 shrinkToFit="1"/>
    </xf>
    <xf numFmtId="0" fontId="4" fillId="8" borderId="11" xfId="0" applyFont="1" applyFill="1" applyBorder="1" applyAlignment="1">
      <alignment horizontal="center" vertical="center" shrinkToFit="1"/>
    </xf>
    <xf numFmtId="0" fontId="4" fillId="8" borderId="75" xfId="0" applyFont="1" applyFill="1" applyBorder="1" applyAlignment="1">
      <alignment horizontal="center" vertical="center" shrinkToFit="1"/>
    </xf>
    <xf numFmtId="0" fontId="4" fillId="8" borderId="76" xfId="0" applyFont="1" applyFill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top" wrapText="1" shrinkToFit="1"/>
    </xf>
    <xf numFmtId="0" fontId="5" fillId="0" borderId="113" xfId="0" applyFont="1" applyBorder="1" applyAlignment="1">
      <alignment horizontal="center" vertical="top" wrapText="1" shrinkToFit="1"/>
    </xf>
    <xf numFmtId="0" fontId="5" fillId="0" borderId="24" xfId="0" applyFont="1" applyBorder="1" applyAlignment="1">
      <alignment horizontal="center" vertical="top" wrapText="1" shrinkToFit="1"/>
    </xf>
    <xf numFmtId="0" fontId="5" fillId="0" borderId="27" xfId="0" applyFont="1" applyBorder="1" applyAlignment="1">
      <alignment horizontal="center" vertical="top" wrapText="1" shrinkToFit="1"/>
    </xf>
    <xf numFmtId="0" fontId="5" fillId="0" borderId="90" xfId="0" applyFont="1" applyBorder="1" applyAlignment="1">
      <alignment horizontal="center" vertical="top" wrapText="1" shrinkToFit="1"/>
    </xf>
    <xf numFmtId="0" fontId="5" fillId="0" borderId="28" xfId="0" applyFont="1" applyBorder="1" applyAlignment="1">
      <alignment horizontal="center" vertical="top" wrapText="1" shrinkToFit="1"/>
    </xf>
    <xf numFmtId="0" fontId="5" fillId="6" borderId="112" xfId="0" applyFont="1" applyFill="1" applyBorder="1" applyAlignment="1">
      <alignment horizontal="center" vertical="center" shrinkToFit="1"/>
    </xf>
    <xf numFmtId="0" fontId="5" fillId="6" borderId="97" xfId="0" applyFont="1" applyFill="1" applyBorder="1" applyAlignment="1">
      <alignment horizontal="center" vertical="center" shrinkToFit="1"/>
    </xf>
    <xf numFmtId="0" fontId="5" fillId="0" borderId="27" xfId="0" applyFont="1" applyFill="1" applyBorder="1" applyAlignment="1">
      <alignment horizontal="right" vertical="center" shrinkToFit="1"/>
    </xf>
    <xf numFmtId="0" fontId="5" fillId="0" borderId="28" xfId="0" applyFont="1" applyFill="1" applyBorder="1" applyAlignment="1">
      <alignment horizontal="right" vertical="center" shrinkToFit="1"/>
    </xf>
    <xf numFmtId="0" fontId="5" fillId="0" borderId="101" xfId="0" applyFont="1" applyFill="1" applyBorder="1" applyAlignment="1">
      <alignment horizontal="center" vertical="center" shrinkToFit="1"/>
    </xf>
    <xf numFmtId="0" fontId="4" fillId="8" borderId="36" xfId="0" applyFont="1" applyFill="1" applyBorder="1" applyAlignment="1">
      <alignment horizontal="center" vertical="center" shrinkToFit="1"/>
    </xf>
    <xf numFmtId="0" fontId="5" fillId="8" borderId="66" xfId="0" applyFont="1" applyFill="1" applyBorder="1" applyAlignment="1">
      <alignment horizontal="center" vertical="center" shrinkToFit="1"/>
    </xf>
    <xf numFmtId="0" fontId="5" fillId="8" borderId="74" xfId="0" applyFont="1" applyFill="1" applyBorder="1" applyAlignment="1">
      <alignment horizontal="center" vertical="center" shrinkToFit="1"/>
    </xf>
    <xf numFmtId="0" fontId="5" fillId="8" borderId="116" xfId="0" applyFont="1" applyFill="1" applyBorder="1" applyAlignment="1">
      <alignment horizontal="center" vertical="center" shrinkToFit="1"/>
    </xf>
    <xf numFmtId="0" fontId="5" fillId="8" borderId="10" xfId="0" applyFont="1" applyFill="1" applyBorder="1" applyAlignment="1">
      <alignment horizontal="center" vertical="center" shrinkToFit="1"/>
    </xf>
    <xf numFmtId="0" fontId="5" fillId="8" borderId="67" xfId="0" applyFont="1" applyFill="1" applyBorder="1" applyAlignment="1">
      <alignment horizontal="center" vertical="center" shrinkToFit="1"/>
    </xf>
    <xf numFmtId="0" fontId="5" fillId="8" borderId="69" xfId="0" applyFont="1" applyFill="1" applyBorder="1" applyAlignment="1">
      <alignment horizontal="center" vertical="center" shrinkToFit="1"/>
    </xf>
    <xf numFmtId="0" fontId="5" fillId="8" borderId="75" xfId="0" applyFont="1" applyFill="1" applyBorder="1" applyAlignment="1">
      <alignment horizontal="center" vertical="center" shrinkToFit="1"/>
    </xf>
    <xf numFmtId="0" fontId="5" fillId="8" borderId="76" xfId="0" applyFont="1" applyFill="1" applyBorder="1" applyAlignment="1">
      <alignment horizontal="center" vertical="center" shrinkToFit="1"/>
    </xf>
    <xf numFmtId="0" fontId="5" fillId="8" borderId="11" xfId="0" applyFont="1" applyFill="1" applyBorder="1" applyAlignment="1">
      <alignment horizontal="center" vertical="center" shrinkToFit="1"/>
    </xf>
    <xf numFmtId="0" fontId="5" fillId="8" borderId="36" xfId="0" applyFont="1" applyFill="1" applyBorder="1" applyAlignment="1">
      <alignment horizontal="center" vertical="center" shrinkToFit="1"/>
    </xf>
    <xf numFmtId="0" fontId="5" fillId="6" borderId="64" xfId="0" applyFont="1" applyFill="1" applyBorder="1" applyAlignment="1" applyProtection="1">
      <alignment horizontal="center" vertical="center" shrinkToFit="1"/>
      <protection locked="0"/>
    </xf>
    <xf numFmtId="0" fontId="5" fillId="6" borderId="65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解答!$E$16</c:f>
              <c:strCache>
                <c:ptCount val="1"/>
                <c:pt idx="0">
                  <c:v>愛媛県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解答!$C$17:$C$21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解答!$E$17:$E$21</c:f>
              <c:numCache>
                <c:formatCode>#,##0_);[Red]\(#,##0\)</c:formatCode>
                <c:ptCount val="5"/>
                <c:pt idx="0">
                  <c:v>120600</c:v>
                </c:pt>
                <c:pt idx="1">
                  <c:v>127800</c:v>
                </c:pt>
                <c:pt idx="2">
                  <c:v>120300</c:v>
                </c:pt>
                <c:pt idx="3">
                  <c:v>113500</c:v>
                </c:pt>
                <c:pt idx="4">
                  <c:v>125400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9B-44B9-A352-92827F3A05F6}"/>
            </c:ext>
          </c:extLst>
        </c:ser>
        <c:ser>
          <c:idx val="1"/>
          <c:order val="1"/>
          <c:tx>
            <c:strRef>
              <c:f>解答!$F$16</c:f>
              <c:strCache>
                <c:ptCount val="1"/>
                <c:pt idx="0">
                  <c:v>和歌山県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解答!$C$17:$C$21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解答!$F$17:$F$21</c:f>
              <c:numCache>
                <c:formatCode>#,##0_);[Red]\(#,##0\)</c:formatCode>
                <c:ptCount val="5"/>
                <c:pt idx="0">
                  <c:v>160200</c:v>
                </c:pt>
                <c:pt idx="1">
                  <c:v>161100</c:v>
                </c:pt>
                <c:pt idx="2">
                  <c:v>144200</c:v>
                </c:pt>
                <c:pt idx="3">
                  <c:v>155600</c:v>
                </c:pt>
                <c:pt idx="4">
                  <c:v>156600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9B-44B9-A352-92827F3A05F6}"/>
            </c:ext>
          </c:extLst>
        </c:ser>
        <c:ser>
          <c:idx val="2"/>
          <c:order val="2"/>
          <c:tx>
            <c:strRef>
              <c:f>解答!$G$16</c:f>
              <c:strCache>
                <c:ptCount val="1"/>
                <c:pt idx="0">
                  <c:v>静岡県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解答!$C$17:$C$21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解答!$G$17:$G$21</c:f>
              <c:numCache>
                <c:formatCode>#,##0_);[Red]\(#,##0\)</c:formatCode>
                <c:ptCount val="5"/>
                <c:pt idx="0">
                  <c:v>101200</c:v>
                </c:pt>
                <c:pt idx="1">
                  <c:v>121300</c:v>
                </c:pt>
                <c:pt idx="2">
                  <c:v>81700</c:v>
                </c:pt>
                <c:pt idx="3">
                  <c:v>114500</c:v>
                </c:pt>
                <c:pt idx="4">
                  <c:v>85900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9B-44B9-A352-92827F3A0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244472"/>
        <c:axId val="324239384"/>
      </c:lineChart>
      <c:catAx>
        <c:axId val="32424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239384"/>
        <c:crosses val="autoZero"/>
        <c:auto val="1"/>
        <c:lblAlgn val="ctr"/>
        <c:lblOffset val="100"/>
        <c:noMultiLvlLbl val="0"/>
      </c:catAx>
      <c:valAx>
        <c:axId val="32423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244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prstDash val="dash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chart" Target="../charts/chart1.xml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552451</xdr:colOff>
      <xdr:row>67</xdr:row>
      <xdr:rowOff>114300</xdr:rowOff>
    </xdr:from>
    <xdr:to>
      <xdr:col>7</xdr:col>
      <xdr:colOff>300235</xdr:colOff>
      <xdr:row>109</xdr:row>
      <xdr:rowOff>66699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1" y="14820900"/>
          <a:ext cx="4605534" cy="7353324"/>
        </a:xfrm>
        <a:prstGeom prst="rect">
          <a:avLst/>
        </a:prstGeom>
        <a:noFill/>
        <a:ln w="6350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47625</xdr:colOff>
      <xdr:row>45</xdr:row>
      <xdr:rowOff>19050</xdr:rowOff>
    </xdr:from>
    <xdr:to>
      <xdr:col>5</xdr:col>
      <xdr:colOff>262561</xdr:colOff>
      <xdr:row>46</xdr:row>
      <xdr:rowOff>12725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2143125" y="10696575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28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285750</xdr:colOff>
      <xdr:row>109</xdr:row>
      <xdr:rowOff>123825</xdr:rowOff>
    </xdr:from>
    <xdr:to>
      <xdr:col>5</xdr:col>
      <xdr:colOff>500686</xdr:colOff>
      <xdr:row>111</xdr:row>
      <xdr:rowOff>3200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2381250" y="22231350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29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115957</xdr:colOff>
      <xdr:row>33</xdr:row>
      <xdr:rowOff>219074</xdr:rowOff>
    </xdr:from>
    <xdr:to>
      <xdr:col>6</xdr:col>
      <xdr:colOff>547113</xdr:colOff>
      <xdr:row>40</xdr:row>
      <xdr:rowOff>193326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2957" y="9648824"/>
          <a:ext cx="1764656" cy="1974502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0</xdr:row>
      <xdr:rowOff>21349</xdr:rowOff>
    </xdr:from>
    <xdr:to>
      <xdr:col>9</xdr:col>
      <xdr:colOff>591052</xdr:colOff>
      <xdr:row>7</xdr:row>
      <xdr:rowOff>274003</xdr:rowOff>
    </xdr:to>
    <xdr:pic>
      <xdr:nvPicPr>
        <xdr:cNvPr id="51" name="図 5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384" y="21349"/>
          <a:ext cx="5817978" cy="2275895"/>
        </a:xfrm>
        <a:prstGeom prst="rect">
          <a:avLst/>
        </a:prstGeom>
      </xdr:spPr>
    </xdr:pic>
    <xdr:clientData/>
  </xdr:twoCellAnchor>
  <xdr:twoCellAnchor editAs="oneCell">
    <xdr:from>
      <xdr:col>2</xdr:col>
      <xdr:colOff>204152</xdr:colOff>
      <xdr:row>3</xdr:row>
      <xdr:rowOff>137118</xdr:rowOff>
    </xdr:from>
    <xdr:to>
      <xdr:col>4</xdr:col>
      <xdr:colOff>6998</xdr:colOff>
      <xdr:row>7</xdr:row>
      <xdr:rowOff>69920</xdr:rowOff>
    </xdr:to>
    <xdr:pic>
      <xdr:nvPicPr>
        <xdr:cNvPr id="52" name="図 5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935" y="1006792"/>
          <a:ext cx="1086512" cy="1092367"/>
        </a:xfrm>
        <a:prstGeom prst="rect">
          <a:avLst/>
        </a:prstGeom>
      </xdr:spPr>
    </xdr:pic>
    <xdr:clientData/>
  </xdr:twoCellAnchor>
  <xdr:twoCellAnchor editAs="oneCell">
    <xdr:from>
      <xdr:col>7</xdr:col>
      <xdr:colOff>146948</xdr:colOff>
      <xdr:row>3</xdr:row>
      <xdr:rowOff>106091</xdr:rowOff>
    </xdr:from>
    <xdr:to>
      <xdr:col>8</xdr:col>
      <xdr:colOff>585956</xdr:colOff>
      <xdr:row>7</xdr:row>
      <xdr:rowOff>67991</xdr:rowOff>
    </xdr:to>
    <xdr:pic>
      <xdr:nvPicPr>
        <xdr:cNvPr id="54" name="図 5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3187" y="975765"/>
          <a:ext cx="1109899" cy="1121465"/>
        </a:xfrm>
        <a:prstGeom prst="rect">
          <a:avLst/>
        </a:prstGeom>
      </xdr:spPr>
    </xdr:pic>
    <xdr:clientData/>
  </xdr:twoCellAnchor>
  <xdr:twoCellAnchor editAs="oneCell">
    <xdr:from>
      <xdr:col>2</xdr:col>
      <xdr:colOff>227769</xdr:colOff>
      <xdr:row>12</xdr:row>
      <xdr:rowOff>47625</xdr:rowOff>
    </xdr:from>
    <xdr:to>
      <xdr:col>8</xdr:col>
      <xdr:colOff>519225</xdr:colOff>
      <xdr:row>13</xdr:row>
      <xdr:rowOff>243500</xdr:rowOff>
    </xdr:to>
    <xdr:pic>
      <xdr:nvPicPr>
        <xdr:cNvPr id="58" name="図 57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9552" y="3526321"/>
          <a:ext cx="4316803" cy="485767"/>
        </a:xfrm>
        <a:prstGeom prst="rect">
          <a:avLst/>
        </a:prstGeom>
      </xdr:spPr>
    </xdr:pic>
    <xdr:clientData/>
  </xdr:twoCellAnchor>
  <xdr:twoCellAnchor editAs="oneCell">
    <xdr:from>
      <xdr:col>1</xdr:col>
      <xdr:colOff>243052</xdr:colOff>
      <xdr:row>32</xdr:row>
      <xdr:rowOff>232212</xdr:rowOff>
    </xdr:from>
    <xdr:to>
      <xdr:col>4</xdr:col>
      <xdr:colOff>422916</xdr:colOff>
      <xdr:row>40</xdr:row>
      <xdr:rowOff>189990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802" y="9376212"/>
          <a:ext cx="2180114" cy="2243778"/>
        </a:xfrm>
        <a:prstGeom prst="rect">
          <a:avLst/>
        </a:prstGeom>
      </xdr:spPr>
    </xdr:pic>
    <xdr:clientData/>
  </xdr:twoCellAnchor>
  <xdr:twoCellAnchor editAs="oneCell">
    <xdr:from>
      <xdr:col>6</xdr:col>
      <xdr:colOff>558363</xdr:colOff>
      <xdr:row>34</xdr:row>
      <xdr:rowOff>48283</xdr:rowOff>
    </xdr:from>
    <xdr:to>
      <xdr:col>9</xdr:col>
      <xdr:colOff>524318</xdr:colOff>
      <xdr:row>40</xdr:row>
      <xdr:rowOff>193839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8863" y="9763783"/>
          <a:ext cx="1966205" cy="1860056"/>
        </a:xfrm>
        <a:prstGeom prst="rect">
          <a:avLst/>
        </a:prstGeom>
      </xdr:spPr>
    </xdr:pic>
    <xdr:clientData/>
  </xdr:twoCellAnchor>
  <xdr:twoCellAnchor editAs="oneCell">
    <xdr:from>
      <xdr:col>1</xdr:col>
      <xdr:colOff>551793</xdr:colOff>
      <xdr:row>36</xdr:row>
      <xdr:rowOff>34170</xdr:rowOff>
    </xdr:from>
    <xdr:to>
      <xdr:col>3</xdr:col>
      <xdr:colOff>284713</xdr:colOff>
      <xdr:row>39</xdr:row>
      <xdr:rowOff>247010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8543" y="10321170"/>
          <a:ext cx="1066420" cy="1070090"/>
        </a:xfrm>
        <a:prstGeom prst="rect">
          <a:avLst/>
        </a:prstGeom>
      </xdr:spPr>
    </xdr:pic>
    <xdr:clientData/>
  </xdr:twoCellAnchor>
  <xdr:twoCellAnchor editAs="oneCell">
    <xdr:from>
      <xdr:col>1</xdr:col>
      <xdr:colOff>422421</xdr:colOff>
      <xdr:row>8</xdr:row>
      <xdr:rowOff>124239</xdr:rowOff>
    </xdr:from>
    <xdr:to>
      <xdr:col>9</xdr:col>
      <xdr:colOff>383656</xdr:colOff>
      <xdr:row>11</xdr:row>
      <xdr:rowOff>181237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3312" y="2443369"/>
          <a:ext cx="5328366" cy="926672"/>
        </a:xfrm>
        <a:prstGeom prst="rect">
          <a:avLst/>
        </a:prstGeom>
      </xdr:spPr>
    </xdr:pic>
    <xdr:clientData/>
  </xdr:twoCellAnchor>
  <xdr:twoCellAnchor editAs="oneCell">
    <xdr:from>
      <xdr:col>4</xdr:col>
      <xdr:colOff>198785</xdr:colOff>
      <xdr:row>3</xdr:row>
      <xdr:rowOff>49700</xdr:rowOff>
    </xdr:from>
    <xdr:to>
      <xdr:col>6</xdr:col>
      <xdr:colOff>535368</xdr:colOff>
      <xdr:row>7</xdr:row>
      <xdr:rowOff>116463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82350" y="919374"/>
          <a:ext cx="1678366" cy="1226328"/>
        </a:xfrm>
        <a:prstGeom prst="rect">
          <a:avLst/>
        </a:prstGeom>
      </xdr:spPr>
    </xdr:pic>
    <xdr:clientData/>
  </xdr:twoCellAnchor>
  <xdr:twoCellAnchor editAs="oneCell">
    <xdr:from>
      <xdr:col>4</xdr:col>
      <xdr:colOff>132528</xdr:colOff>
      <xdr:row>36</xdr:row>
      <xdr:rowOff>40158</xdr:rowOff>
    </xdr:from>
    <xdr:to>
      <xdr:col>6</xdr:col>
      <xdr:colOff>563223</xdr:colOff>
      <xdr:row>39</xdr:row>
      <xdr:rowOff>257715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9528" y="10327158"/>
          <a:ext cx="1764195" cy="1074807"/>
        </a:xfrm>
        <a:prstGeom prst="rect">
          <a:avLst/>
        </a:prstGeom>
      </xdr:spPr>
    </xdr:pic>
    <xdr:clientData/>
  </xdr:twoCellAnchor>
  <xdr:twoCellAnchor editAs="oneCell">
    <xdr:from>
      <xdr:col>7</xdr:col>
      <xdr:colOff>389282</xdr:colOff>
      <xdr:row>36</xdr:row>
      <xdr:rowOff>31886</xdr:rowOff>
    </xdr:from>
    <xdr:to>
      <xdr:col>9</xdr:col>
      <xdr:colOff>285483</xdr:colOff>
      <xdr:row>40</xdr:row>
      <xdr:rowOff>98649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6532" y="10318886"/>
          <a:ext cx="1229701" cy="1209763"/>
        </a:xfrm>
        <a:prstGeom prst="rect">
          <a:avLst/>
        </a:prstGeom>
      </xdr:spPr>
    </xdr:pic>
    <xdr:clientData/>
  </xdr:twoCellAnchor>
  <xdr:twoCellAnchor>
    <xdr:from>
      <xdr:col>2</xdr:col>
      <xdr:colOff>57150</xdr:colOff>
      <xdr:row>24</xdr:row>
      <xdr:rowOff>166687</xdr:rowOff>
    </xdr:from>
    <xdr:to>
      <xdr:col>8</xdr:col>
      <xdr:colOff>628650</xdr:colOff>
      <xdr:row>34</xdr:row>
      <xdr:rowOff>52387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649941</xdr:colOff>
      <xdr:row>72</xdr:row>
      <xdr:rowOff>67235</xdr:rowOff>
    </xdr:from>
    <xdr:to>
      <xdr:col>12</xdr:col>
      <xdr:colOff>231745</xdr:colOff>
      <xdr:row>73</xdr:row>
      <xdr:rowOff>121422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3238500" y="16046823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10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view="pageBreakPreview" topLeftCell="A73" zoomScaleNormal="100" zoomScaleSheetLayoutView="100" workbookViewId="0">
      <selection activeCell="F15" sqref="F15:G15"/>
    </sheetView>
  </sheetViews>
  <sheetFormatPr defaultColWidth="8.875" defaultRowHeight="13.5" x14ac:dyDescent="0.15"/>
  <cols>
    <col min="1" max="1" width="6.25" style="9" customWidth="1"/>
    <col min="2" max="9" width="10.625" style="9" customWidth="1"/>
    <col min="10" max="10" width="5.625" style="9" customWidth="1"/>
    <col min="11" max="11" width="9.625" style="9" customWidth="1"/>
    <col min="12" max="17" width="11.875" style="9" customWidth="1"/>
    <col min="18" max="18" width="1.125" style="9" customWidth="1"/>
    <col min="19" max="19" width="11.875" style="9" customWidth="1"/>
    <col min="20" max="16384" width="8.875" style="9"/>
  </cols>
  <sheetData>
    <row r="1" spans="1:18" ht="26.25" x14ac:dyDescent="0.2">
      <c r="A1" s="248" t="s" ph="1">
        <v>214</v>
      </c>
      <c r="B1" s="248"/>
      <c r="C1" s="248"/>
      <c r="D1" s="248"/>
      <c r="E1" s="248"/>
      <c r="F1" s="248"/>
      <c r="G1" s="248"/>
      <c r="H1" s="248"/>
      <c r="I1" s="248"/>
    </row>
    <row r="2" spans="1:18" ht="18" customHeight="1" x14ac:dyDescent="0.15">
      <c r="J2" s="128"/>
      <c r="K2" s="129"/>
      <c r="L2" s="126"/>
      <c r="M2" s="130"/>
      <c r="N2" s="126"/>
      <c r="O2" s="232"/>
      <c r="P2" s="232"/>
      <c r="Q2" s="131"/>
      <c r="R2" s="15"/>
    </row>
    <row r="3" spans="1:18" ht="18" customHeight="1" x14ac:dyDescent="0.15">
      <c r="A3" s="16" t="s">
        <v>202</v>
      </c>
      <c r="J3" s="132"/>
      <c r="K3" s="127"/>
      <c r="L3" s="126"/>
      <c r="M3" s="130"/>
      <c r="N3" s="126"/>
      <c r="O3" s="232"/>
      <c r="P3" s="232"/>
      <c r="Q3" s="130"/>
      <c r="R3" s="15"/>
    </row>
    <row r="4" spans="1:18" ht="21.95" customHeight="1" x14ac:dyDescent="0.15">
      <c r="A4" s="155"/>
      <c r="B4" s="241" t="s" ph="1">
        <v>204</v>
      </c>
      <c r="C4" s="241"/>
      <c r="D4" s="241"/>
      <c r="E4" s="241"/>
      <c r="F4" s="241"/>
      <c r="G4" s="241"/>
      <c r="H4" s="241"/>
      <c r="I4" s="241"/>
    </row>
    <row r="5" spans="1:18" ht="21.95" customHeight="1" x14ac:dyDescent="0.15">
      <c r="A5" s="155"/>
      <c r="B5" s="23" t="s" ph="1">
        <v>215</v>
      </c>
      <c r="C5" s="23" ph="1"/>
      <c r="D5" s="23" ph="1"/>
      <c r="E5" s="23" ph="1"/>
      <c r="F5" s="23" ph="1"/>
      <c r="G5" s="23" ph="1"/>
      <c r="H5" s="23" ph="1"/>
    </row>
    <row r="6" spans="1:18" ht="21.95" customHeight="1" x14ac:dyDescent="0.15">
      <c r="A6" s="155"/>
      <c r="B6" s="23" t="s" ph="1">
        <v>216</v>
      </c>
      <c r="C6" s="23" ph="1"/>
      <c r="D6" s="23" ph="1"/>
      <c r="E6" s="23" ph="1"/>
      <c r="F6" s="23" ph="1"/>
      <c r="G6" s="23" ph="1"/>
      <c r="H6" s="23" ph="1"/>
    </row>
    <row r="7" spans="1:18" ht="21.95" customHeight="1" x14ac:dyDescent="0.15">
      <c r="A7" s="155"/>
      <c r="B7" s="23" t="s" ph="1">
        <v>217</v>
      </c>
      <c r="C7" s="23" ph="1"/>
      <c r="D7" s="23" ph="1"/>
      <c r="E7" s="23" ph="1"/>
      <c r="F7" s="23" ph="1"/>
      <c r="G7" s="23" ph="1"/>
      <c r="H7" s="23" ph="1"/>
    </row>
    <row r="8" spans="1:18" ht="21.95" customHeight="1" x14ac:dyDescent="0.15">
      <c r="A8" s="155"/>
      <c r="B8" s="23" t="s" ph="1">
        <v>218</v>
      </c>
      <c r="C8" s="23" ph="1"/>
      <c r="D8" s="23" ph="1"/>
      <c r="E8" s="23" ph="1"/>
      <c r="F8" s="23" ph="1"/>
      <c r="G8" s="23" ph="1"/>
      <c r="H8" s="23" ph="1"/>
    </row>
    <row r="9" spans="1:18" ht="21.95" customHeight="1" x14ac:dyDescent="0.15">
      <c r="A9" s="9" t="s">
        <v>203</v>
      </c>
      <c r="B9" s="20"/>
      <c r="J9" s="128"/>
      <c r="K9" s="126"/>
      <c r="L9" s="126"/>
      <c r="M9" s="130"/>
      <c r="N9" s="130"/>
      <c r="O9" s="130"/>
      <c r="P9" s="130"/>
      <c r="Q9" s="127"/>
    </row>
    <row r="10" spans="1:18" ht="18" customHeight="1" x14ac:dyDescent="0.15">
      <c r="A10" s="16" t="s">
        <v>0</v>
      </c>
      <c r="J10" s="127"/>
      <c r="K10" s="127"/>
      <c r="L10" s="127"/>
      <c r="M10" s="127"/>
      <c r="N10" s="127"/>
      <c r="O10" s="127"/>
      <c r="P10" s="127"/>
      <c r="Q10" s="130"/>
    </row>
    <row r="11" spans="1:18" ht="18" customHeight="1" x14ac:dyDescent="0.15">
      <c r="A11" s="230" t="s">
        <v>32</v>
      </c>
      <c r="B11" s="11" t="s">
        <v>40</v>
      </c>
      <c r="C11" s="239" t="s">
        <v>41</v>
      </c>
      <c r="D11" s="240"/>
      <c r="E11" s="65" t="s">
        <v>8</v>
      </c>
      <c r="F11" s="233" t="s">
        <v>39</v>
      </c>
      <c r="G11" s="235"/>
      <c r="H11" s="20"/>
      <c r="I11" s="20"/>
      <c r="J11" s="128"/>
      <c r="K11" s="127"/>
      <c r="L11" s="129"/>
      <c r="M11" s="129"/>
      <c r="N11" s="128"/>
      <c r="O11" s="232"/>
      <c r="P11" s="232"/>
      <c r="Q11" s="130"/>
    </row>
    <row r="12" spans="1:18" ht="18" customHeight="1" x14ac:dyDescent="0.15">
      <c r="A12" s="22"/>
      <c r="B12" s="23"/>
      <c r="C12" s="24" t="s">
        <v>42</v>
      </c>
      <c r="D12" s="25"/>
      <c r="E12" s="65" t="s">
        <v>8</v>
      </c>
      <c r="F12" s="244" t="s">
        <v>194</v>
      </c>
      <c r="G12" s="245"/>
      <c r="H12" s="20"/>
      <c r="I12" s="23"/>
      <c r="J12" s="127"/>
      <c r="K12" s="127"/>
      <c r="L12" s="129"/>
      <c r="M12" s="129"/>
      <c r="N12" s="128"/>
      <c r="O12" s="232"/>
      <c r="P12" s="232"/>
      <c r="Q12" s="130"/>
    </row>
    <row r="13" spans="1:18" ht="18" customHeight="1" x14ac:dyDescent="0.15">
      <c r="A13" s="10"/>
      <c r="B13" s="11"/>
      <c r="C13" s="24" t="s">
        <v>43</v>
      </c>
      <c r="D13" s="25"/>
      <c r="E13" s="65" t="s">
        <v>8</v>
      </c>
      <c r="F13" s="233" t="s">
        <v>95</v>
      </c>
      <c r="G13" s="235"/>
      <c r="H13" s="11"/>
      <c r="I13" s="11"/>
      <c r="J13" s="127"/>
      <c r="K13" s="127"/>
      <c r="L13" s="129"/>
      <c r="M13" s="129"/>
      <c r="N13" s="128"/>
      <c r="O13" s="232"/>
      <c r="P13" s="232"/>
      <c r="Q13" s="127"/>
    </row>
    <row r="14" spans="1:18" ht="18" customHeight="1" x14ac:dyDescent="0.15">
      <c r="A14" s="10"/>
      <c r="B14" s="11"/>
      <c r="C14" s="24" t="s">
        <v>44</v>
      </c>
      <c r="D14" s="25"/>
      <c r="E14" s="65" t="s">
        <v>8</v>
      </c>
      <c r="F14" s="233" t="s">
        <v>195</v>
      </c>
      <c r="G14" s="235"/>
      <c r="H14" s="11"/>
      <c r="I14" s="11"/>
      <c r="J14" s="127"/>
      <c r="K14" s="127"/>
      <c r="L14" s="129"/>
      <c r="M14" s="129"/>
      <c r="N14" s="128"/>
      <c r="O14" s="232"/>
      <c r="P14" s="232"/>
      <c r="Q14" s="126"/>
    </row>
    <row r="15" spans="1:18" ht="18" customHeight="1" x14ac:dyDescent="0.15">
      <c r="A15" s="10"/>
      <c r="B15" s="11"/>
      <c r="C15" s="24" t="s">
        <v>46</v>
      </c>
      <c r="D15" s="25"/>
      <c r="E15" s="65" t="s">
        <v>8</v>
      </c>
      <c r="F15" s="233" t="s">
        <v>196</v>
      </c>
      <c r="G15" s="235"/>
      <c r="H15" s="11"/>
      <c r="I15" s="11"/>
      <c r="J15" s="127"/>
      <c r="K15" s="127"/>
      <c r="L15" s="129"/>
      <c r="M15" s="129"/>
      <c r="N15" s="128"/>
      <c r="O15" s="232"/>
      <c r="P15" s="232"/>
      <c r="Q15" s="126"/>
    </row>
    <row r="16" spans="1:18" ht="18" customHeight="1" x14ac:dyDescent="0.15">
      <c r="A16" s="10"/>
      <c r="B16" s="11"/>
      <c r="C16" s="24" t="s">
        <v>45</v>
      </c>
      <c r="D16" s="25"/>
      <c r="E16" s="65" t="s">
        <v>8</v>
      </c>
      <c r="F16" s="233" t="s">
        <v>48</v>
      </c>
      <c r="G16" s="235"/>
      <c r="H16" s="11"/>
      <c r="I16" s="11"/>
      <c r="J16" s="127"/>
      <c r="K16" s="127"/>
      <c r="L16" s="129"/>
      <c r="M16" s="129"/>
      <c r="N16" s="128"/>
      <c r="O16" s="232"/>
      <c r="P16" s="232"/>
      <c r="Q16" s="126"/>
    </row>
    <row r="17" spans="1:17" ht="18" customHeight="1" x14ac:dyDescent="0.15">
      <c r="A17" s="28"/>
      <c r="B17" s="28"/>
      <c r="D17" s="11"/>
      <c r="E17" s="11"/>
      <c r="F17" s="27"/>
      <c r="G17" s="27"/>
      <c r="H17" s="11"/>
      <c r="I17" s="11"/>
      <c r="J17" s="127"/>
      <c r="K17" s="126"/>
      <c r="L17" s="126"/>
      <c r="M17" s="126"/>
      <c r="N17" s="130"/>
      <c r="O17" s="126"/>
      <c r="P17" s="126"/>
      <c r="Q17" s="126"/>
    </row>
    <row r="18" spans="1:17" ht="18" customHeight="1" x14ac:dyDescent="0.15">
      <c r="A18" s="10" t="s">
        <v>33</v>
      </c>
      <c r="B18" s="11" t="s">
        <v>9</v>
      </c>
      <c r="C18" s="24" t="s">
        <v>10</v>
      </c>
      <c r="D18" s="24"/>
      <c r="E18" s="66" t="s">
        <v>8</v>
      </c>
      <c r="F18" s="233" t="s">
        <v>154</v>
      </c>
      <c r="G18" s="235"/>
      <c r="H18" s="32"/>
      <c r="I18" s="11"/>
      <c r="J18" s="127"/>
      <c r="K18" s="127"/>
      <c r="L18" s="126"/>
      <c r="M18" s="126"/>
      <c r="N18" s="126"/>
      <c r="O18" s="126"/>
      <c r="P18" s="126"/>
      <c r="Q18" s="126"/>
    </row>
    <row r="19" spans="1:17" ht="18" customHeight="1" x14ac:dyDescent="0.15">
      <c r="A19" s="10"/>
      <c r="B19" s="11"/>
      <c r="C19" s="25"/>
      <c r="D19" s="25"/>
      <c r="E19" s="26"/>
      <c r="F19" s="64"/>
      <c r="G19" s="64"/>
      <c r="H19" s="32"/>
      <c r="I19" s="11"/>
      <c r="J19" s="127"/>
      <c r="K19" s="127"/>
      <c r="L19" s="126"/>
      <c r="M19" s="126"/>
      <c r="N19" s="126"/>
      <c r="O19" s="126"/>
      <c r="P19" s="126"/>
      <c r="Q19" s="126"/>
    </row>
    <row r="20" spans="1:17" ht="18" customHeight="1" x14ac:dyDescent="0.15">
      <c r="A20" s="10"/>
      <c r="B20" s="39"/>
      <c r="C20" s="24" t="s">
        <v>66</v>
      </c>
      <c r="D20" s="67"/>
      <c r="E20" s="13" t="s">
        <v>30</v>
      </c>
      <c r="F20" s="233" t="s">
        <v>67</v>
      </c>
      <c r="G20" s="235"/>
      <c r="H20" s="32"/>
      <c r="I20" s="32"/>
      <c r="J20" s="127"/>
      <c r="K20" s="130"/>
      <c r="L20" s="126"/>
      <c r="M20" s="126"/>
      <c r="N20" s="126"/>
      <c r="O20" s="126"/>
      <c r="P20" s="126"/>
      <c r="Q20" s="126"/>
    </row>
    <row r="21" spans="1:17" ht="18" customHeight="1" x14ac:dyDescent="0.15">
      <c r="A21" s="10"/>
      <c r="B21" s="39"/>
      <c r="C21" s="40" t="s">
        <v>155</v>
      </c>
      <c r="D21" s="68"/>
      <c r="E21" s="35" t="s">
        <v>11</v>
      </c>
      <c r="F21" s="236" t="s">
        <v>156</v>
      </c>
      <c r="G21" s="237"/>
      <c r="H21" s="32"/>
      <c r="I21" s="32"/>
      <c r="J21" s="127"/>
      <c r="K21" s="126"/>
      <c r="L21" s="126"/>
      <c r="M21" s="126"/>
      <c r="N21" s="126"/>
      <c r="O21" s="126"/>
      <c r="P21" s="126"/>
      <c r="Q21" s="126"/>
    </row>
    <row r="22" spans="1:17" ht="18" customHeight="1" x14ac:dyDescent="0.15">
      <c r="A22" s="10"/>
      <c r="B22" s="10"/>
      <c r="C22" s="12" t="s">
        <v>6</v>
      </c>
      <c r="D22" s="12" t="s">
        <v>24</v>
      </c>
      <c r="E22" s="13" t="s">
        <v>23</v>
      </c>
      <c r="F22" s="233" t="s">
        <v>157</v>
      </c>
      <c r="G22" s="235"/>
      <c r="H22" s="32"/>
      <c r="I22" s="32"/>
      <c r="J22" s="127"/>
      <c r="K22" s="126"/>
      <c r="L22" s="126"/>
      <c r="M22" s="126"/>
      <c r="N22" s="126"/>
      <c r="O22" s="126"/>
      <c r="P22" s="126"/>
      <c r="Q22" s="126"/>
    </row>
    <row r="23" spans="1:17" ht="18" customHeight="1" x14ac:dyDescent="0.15">
      <c r="A23" s="10"/>
      <c r="B23" s="10"/>
      <c r="C23" s="13"/>
      <c r="D23" s="13"/>
      <c r="E23" s="13"/>
      <c r="F23" s="64"/>
      <c r="G23" s="64"/>
      <c r="H23" s="32"/>
      <c r="I23" s="32"/>
      <c r="J23" s="127"/>
      <c r="K23" s="126"/>
      <c r="L23" s="126"/>
      <c r="M23" s="126"/>
      <c r="N23" s="126"/>
      <c r="O23" s="126"/>
      <c r="P23" s="126"/>
      <c r="Q23" s="126"/>
    </row>
    <row r="24" spans="1:17" ht="18" customHeight="1" x14ac:dyDescent="0.15">
      <c r="A24" s="10"/>
      <c r="B24" s="10"/>
      <c r="C24" s="24" t="s">
        <v>68</v>
      </c>
      <c r="D24" s="12" t="s">
        <v>12</v>
      </c>
      <c r="E24" s="13" t="s">
        <v>13</v>
      </c>
      <c r="F24" s="233" t="s">
        <v>69</v>
      </c>
      <c r="G24" s="235"/>
      <c r="H24" s="32"/>
      <c r="I24" s="32"/>
      <c r="J24" s="127"/>
      <c r="K24" s="126"/>
      <c r="L24" s="126"/>
      <c r="M24" s="126"/>
      <c r="N24" s="126"/>
      <c r="O24" s="126"/>
      <c r="P24" s="126"/>
      <c r="Q24" s="126"/>
    </row>
    <row r="25" spans="1:17" ht="18" customHeight="1" x14ac:dyDescent="0.15">
      <c r="A25" s="10"/>
      <c r="B25" s="10"/>
      <c r="C25" s="24" t="s">
        <v>70</v>
      </c>
      <c r="D25" s="12" t="s">
        <v>12</v>
      </c>
      <c r="E25" s="13" t="s">
        <v>13</v>
      </c>
      <c r="F25" s="233" t="s">
        <v>71</v>
      </c>
      <c r="G25" s="235"/>
      <c r="H25" s="32"/>
      <c r="I25" s="32"/>
      <c r="J25" s="127"/>
      <c r="K25" s="126"/>
      <c r="L25" s="126"/>
      <c r="M25" s="126"/>
      <c r="N25" s="126"/>
      <c r="O25" s="126"/>
      <c r="P25" s="126"/>
      <c r="Q25" s="126"/>
    </row>
    <row r="26" spans="1:17" ht="18" customHeight="1" x14ac:dyDescent="0.15">
      <c r="A26" s="10"/>
      <c r="B26" s="41"/>
      <c r="C26" s="24" t="s">
        <v>38</v>
      </c>
      <c r="D26" s="12" t="s">
        <v>12</v>
      </c>
      <c r="E26" s="352" t="s">
        <v>213</v>
      </c>
      <c r="F26" s="233" t="s">
        <v>72</v>
      </c>
      <c r="G26" s="235"/>
      <c r="H26" s="32"/>
      <c r="I26" s="32"/>
      <c r="J26" s="127"/>
      <c r="K26" s="126"/>
      <c r="L26" s="126"/>
      <c r="M26" s="126"/>
      <c r="N26" s="126"/>
      <c r="O26" s="126"/>
      <c r="P26" s="126"/>
      <c r="Q26" s="126"/>
    </row>
    <row r="27" spans="1:17" ht="18" customHeight="1" x14ac:dyDescent="0.15">
      <c r="A27" s="10"/>
      <c r="B27" s="41"/>
      <c r="C27" s="24" t="s">
        <v>73</v>
      </c>
      <c r="D27" s="12" t="s">
        <v>12</v>
      </c>
      <c r="E27" s="352" t="s">
        <v>213</v>
      </c>
      <c r="F27" s="233" t="s">
        <v>88</v>
      </c>
      <c r="G27" s="234"/>
      <c r="H27" s="32"/>
      <c r="I27" s="32"/>
      <c r="J27" s="127"/>
      <c r="K27" s="126"/>
      <c r="L27" s="126"/>
      <c r="M27" s="126"/>
      <c r="N27" s="126"/>
      <c r="O27" s="126"/>
      <c r="P27" s="126"/>
      <c r="Q27" s="126"/>
    </row>
    <row r="28" spans="1:17" ht="18" customHeight="1" x14ac:dyDescent="0.15">
      <c r="A28" s="10"/>
      <c r="B28" s="41"/>
      <c r="C28" s="133" t="s">
        <v>158</v>
      </c>
      <c r="D28" s="12" t="s">
        <v>12</v>
      </c>
      <c r="E28" s="13" t="s">
        <v>159</v>
      </c>
      <c r="F28" s="235" t="s">
        <v>160</v>
      </c>
      <c r="G28" s="238"/>
      <c r="H28" s="32"/>
      <c r="I28" s="32"/>
      <c r="J28" s="127"/>
      <c r="K28" s="126"/>
      <c r="L28" s="126"/>
      <c r="M28" s="126"/>
      <c r="N28" s="126"/>
      <c r="O28" s="126"/>
      <c r="P28" s="126"/>
      <c r="Q28" s="126"/>
    </row>
    <row r="29" spans="1:17" ht="18" customHeight="1" x14ac:dyDescent="0.15">
      <c r="A29" s="10"/>
      <c r="B29" s="41"/>
      <c r="C29" s="133" t="s">
        <v>161</v>
      </c>
      <c r="D29" s="12" t="s">
        <v>12</v>
      </c>
      <c r="E29" s="13" t="s">
        <v>159</v>
      </c>
      <c r="F29" s="235" t="s">
        <v>162</v>
      </c>
      <c r="G29" s="238"/>
      <c r="H29" s="32"/>
      <c r="I29" s="32"/>
      <c r="J29" s="127"/>
      <c r="K29" s="126"/>
      <c r="L29" s="126"/>
      <c r="M29" s="126"/>
      <c r="N29" s="126"/>
      <c r="O29" s="126"/>
      <c r="P29" s="126"/>
      <c r="Q29" s="126"/>
    </row>
    <row r="30" spans="1:17" ht="18" customHeight="1" x14ac:dyDescent="0.15">
      <c r="A30" s="10"/>
      <c r="B30" s="41"/>
      <c r="C30" s="133" t="s">
        <v>163</v>
      </c>
      <c r="D30" s="12" t="s">
        <v>12</v>
      </c>
      <c r="E30" s="13" t="s">
        <v>164</v>
      </c>
      <c r="F30" s="235" t="s">
        <v>72</v>
      </c>
      <c r="G30" s="238"/>
      <c r="H30" s="32"/>
      <c r="I30" s="32"/>
      <c r="J30" s="127"/>
      <c r="K30" s="126"/>
      <c r="L30" s="126"/>
      <c r="M30" s="126"/>
      <c r="N30" s="126"/>
      <c r="O30" s="126"/>
      <c r="P30" s="126"/>
      <c r="Q30" s="126"/>
    </row>
    <row r="31" spans="1:17" ht="18" customHeight="1" x14ac:dyDescent="0.15">
      <c r="A31" s="10"/>
      <c r="B31" s="41"/>
      <c r="C31" s="133" t="s">
        <v>165</v>
      </c>
      <c r="D31" s="12" t="s">
        <v>12</v>
      </c>
      <c r="E31" s="13" t="s">
        <v>164</v>
      </c>
      <c r="F31" s="235" t="s">
        <v>166</v>
      </c>
      <c r="G31" s="238"/>
      <c r="H31" s="32"/>
      <c r="I31" s="32"/>
      <c r="J31" s="127"/>
      <c r="K31" s="126"/>
      <c r="L31" s="126"/>
      <c r="M31" s="126"/>
      <c r="N31" s="126"/>
      <c r="O31" s="126"/>
      <c r="P31" s="126"/>
      <c r="Q31" s="126"/>
    </row>
    <row r="32" spans="1:17" ht="18" customHeight="1" x14ac:dyDescent="0.15">
      <c r="A32" s="10"/>
      <c r="B32" s="41"/>
      <c r="C32" s="25"/>
      <c r="D32" s="13"/>
      <c r="E32" s="13"/>
      <c r="F32" s="64"/>
      <c r="G32" s="53"/>
      <c r="H32" s="32"/>
      <c r="I32" s="32"/>
      <c r="J32" s="127"/>
      <c r="K32" s="126"/>
      <c r="L32" s="126"/>
      <c r="M32" s="126"/>
      <c r="N32" s="126"/>
      <c r="O32" s="126"/>
      <c r="P32" s="126"/>
      <c r="Q32" s="126"/>
    </row>
    <row r="33" spans="1:17" ht="18" customHeight="1" x14ac:dyDescent="0.15">
      <c r="A33" s="11"/>
      <c r="B33" s="32"/>
      <c r="C33" s="42" t="s">
        <v>6</v>
      </c>
      <c r="D33" s="69" t="s">
        <v>96</v>
      </c>
      <c r="E33" s="30"/>
      <c r="F33" s="242" t="s">
        <v>97</v>
      </c>
      <c r="G33" s="243"/>
      <c r="H33" s="32"/>
      <c r="I33" s="32"/>
      <c r="J33" s="127"/>
      <c r="K33" s="126"/>
      <c r="L33" s="126"/>
      <c r="M33" s="126"/>
      <c r="N33" s="126"/>
      <c r="O33" s="126"/>
      <c r="P33" s="126"/>
      <c r="Q33" s="126"/>
    </row>
    <row r="34" spans="1:17" ht="18" customHeight="1" x14ac:dyDescent="0.15">
      <c r="A34" s="10"/>
      <c r="B34" s="32"/>
      <c r="C34" s="12" t="s">
        <v>6</v>
      </c>
      <c r="D34" s="154" t="s">
        <v>25</v>
      </c>
      <c r="E34" s="13" t="s">
        <v>15</v>
      </c>
      <c r="F34" s="233" t="s">
        <v>157</v>
      </c>
      <c r="G34" s="234"/>
      <c r="H34" s="32"/>
      <c r="I34" s="32"/>
      <c r="J34" s="127"/>
      <c r="K34" s="126"/>
      <c r="L34" s="126"/>
      <c r="M34" s="126"/>
      <c r="N34" s="126"/>
      <c r="O34" s="126"/>
      <c r="P34" s="126"/>
      <c r="Q34" s="126"/>
    </row>
    <row r="35" spans="1:17" ht="18" customHeight="1" x14ac:dyDescent="0.15">
      <c r="A35" s="10"/>
      <c r="C35" s="12" t="s">
        <v>6</v>
      </c>
      <c r="D35" s="70" t="s">
        <v>25</v>
      </c>
      <c r="E35" s="13" t="s">
        <v>197</v>
      </c>
      <c r="F35" s="233" t="s">
        <v>169</v>
      </c>
      <c r="G35" s="234"/>
      <c r="H35" s="32"/>
      <c r="I35" s="32"/>
      <c r="J35" s="127"/>
      <c r="K35" s="126"/>
      <c r="L35" s="126"/>
      <c r="M35" s="126"/>
      <c r="N35" s="126"/>
      <c r="O35" s="126"/>
      <c r="P35" s="126"/>
      <c r="Q35" s="126"/>
    </row>
    <row r="36" spans="1:17" ht="18" customHeight="1" x14ac:dyDescent="0.15">
      <c r="A36" s="10"/>
      <c r="C36" s="12" t="s">
        <v>6</v>
      </c>
      <c r="D36" s="70" t="s">
        <v>170</v>
      </c>
      <c r="E36" s="13" t="s">
        <v>98</v>
      </c>
      <c r="F36" s="233" t="s">
        <v>171</v>
      </c>
      <c r="G36" s="234"/>
      <c r="H36" s="32"/>
      <c r="I36" s="32"/>
      <c r="J36" s="127"/>
      <c r="K36" s="126"/>
      <c r="L36" s="126"/>
      <c r="M36" s="126"/>
      <c r="N36" s="126"/>
      <c r="O36" s="126"/>
      <c r="P36" s="126"/>
      <c r="Q36" s="126"/>
    </row>
    <row r="37" spans="1:17" ht="18" customHeight="1" x14ac:dyDescent="0.15">
      <c r="A37" s="10"/>
      <c r="C37" s="12" t="s">
        <v>6</v>
      </c>
      <c r="D37" s="70" t="s">
        <v>99</v>
      </c>
      <c r="E37" s="63" t="s">
        <v>100</v>
      </c>
      <c r="F37" s="233" t="s">
        <v>168</v>
      </c>
      <c r="G37" s="234"/>
      <c r="H37" s="32"/>
      <c r="I37" s="32"/>
      <c r="J37" s="127"/>
      <c r="K37" s="126"/>
      <c r="L37" s="126"/>
      <c r="M37" s="126"/>
      <c r="N37" s="126"/>
      <c r="O37" s="126"/>
      <c r="P37" s="126"/>
      <c r="Q37" s="126"/>
    </row>
    <row r="38" spans="1:17" ht="18" customHeight="1" x14ac:dyDescent="0.15">
      <c r="A38" s="10"/>
      <c r="B38" s="125"/>
      <c r="C38" s="40" t="s">
        <v>167</v>
      </c>
      <c r="D38" s="68"/>
      <c r="E38" s="35" t="s">
        <v>11</v>
      </c>
      <c r="F38" s="233" t="s">
        <v>168</v>
      </c>
      <c r="G38" s="235"/>
      <c r="H38" s="32"/>
      <c r="I38" s="32"/>
      <c r="J38" s="127"/>
      <c r="K38" s="126"/>
      <c r="L38" s="126"/>
      <c r="M38" s="126"/>
      <c r="N38" s="126"/>
      <c r="O38" s="126"/>
      <c r="P38" s="126"/>
      <c r="Q38" s="126"/>
    </row>
    <row r="39" spans="1:17" ht="18" customHeight="1" x14ac:dyDescent="0.15">
      <c r="A39" s="10"/>
      <c r="C39" s="12" t="s">
        <v>27</v>
      </c>
      <c r="D39" s="12" t="s">
        <v>28</v>
      </c>
      <c r="E39" s="13"/>
      <c r="F39" s="233" t="s">
        <v>177</v>
      </c>
      <c r="G39" s="234"/>
      <c r="H39" s="32"/>
      <c r="I39" s="32"/>
      <c r="J39" s="127"/>
      <c r="K39" s="126"/>
      <c r="L39" s="126"/>
      <c r="M39" s="126"/>
      <c r="N39" s="126"/>
      <c r="O39" s="126"/>
      <c r="P39" s="126"/>
      <c r="Q39" s="126"/>
    </row>
    <row r="40" spans="1:17" ht="18" customHeight="1" x14ac:dyDescent="0.15">
      <c r="A40" s="10"/>
      <c r="C40" s="12" t="s">
        <v>74</v>
      </c>
      <c r="D40" s="12" t="s">
        <v>75</v>
      </c>
      <c r="E40" s="13"/>
      <c r="F40" s="233" t="s">
        <v>172</v>
      </c>
      <c r="G40" s="234"/>
      <c r="H40" s="32"/>
      <c r="I40" s="32"/>
      <c r="J40" s="127"/>
      <c r="K40" s="126"/>
      <c r="L40" s="126"/>
      <c r="M40" s="126"/>
      <c r="N40" s="126"/>
      <c r="O40" s="126"/>
      <c r="P40" s="126"/>
      <c r="Q40" s="126"/>
    </row>
    <row r="41" spans="1:17" ht="18" customHeight="1" x14ac:dyDescent="0.15">
      <c r="A41" s="10"/>
      <c r="C41" s="13"/>
      <c r="D41" s="13"/>
      <c r="E41" s="13"/>
      <c r="F41" s="17"/>
      <c r="G41" s="17"/>
      <c r="H41" s="32"/>
      <c r="I41" s="32"/>
      <c r="J41" s="127"/>
      <c r="K41" s="126"/>
      <c r="L41" s="126"/>
      <c r="M41" s="126"/>
      <c r="N41" s="126"/>
      <c r="O41" s="126"/>
      <c r="P41" s="126"/>
      <c r="Q41" s="126"/>
    </row>
    <row r="42" spans="1:17" ht="18" customHeight="1" x14ac:dyDescent="0.15">
      <c r="A42" s="10"/>
      <c r="C42" s="12" t="s">
        <v>14</v>
      </c>
      <c r="D42" s="246" t="s">
        <v>80</v>
      </c>
      <c r="E42" s="247"/>
      <c r="F42" s="233" t="s">
        <v>173</v>
      </c>
      <c r="G42" s="235"/>
      <c r="H42" s="32"/>
      <c r="I42" s="32"/>
      <c r="J42" s="127"/>
      <c r="K42" s="126"/>
      <c r="L42" s="126"/>
      <c r="M42" s="126"/>
      <c r="N42" s="126"/>
      <c r="O42" s="126"/>
      <c r="P42" s="126"/>
      <c r="Q42" s="126"/>
    </row>
    <row r="43" spans="1:17" ht="18" customHeight="1" x14ac:dyDescent="0.15">
      <c r="A43" s="41"/>
      <c r="C43" s="12" t="s">
        <v>14</v>
      </c>
      <c r="D43" s="246" t="s">
        <v>81</v>
      </c>
      <c r="E43" s="247"/>
      <c r="F43" s="233" t="s">
        <v>174</v>
      </c>
      <c r="G43" s="235"/>
      <c r="H43" s="18"/>
      <c r="I43" s="32"/>
      <c r="J43" s="127"/>
      <c r="K43" s="126"/>
      <c r="L43" s="127"/>
      <c r="M43" s="127"/>
      <c r="N43" s="127"/>
      <c r="O43" s="127"/>
      <c r="P43" s="127"/>
      <c r="Q43" s="127"/>
    </row>
    <row r="44" spans="1:17" ht="18" customHeight="1" x14ac:dyDescent="0.15">
      <c r="A44" s="41"/>
      <c r="C44" s="12" t="s">
        <v>14</v>
      </c>
      <c r="D44" s="246" t="s">
        <v>101</v>
      </c>
      <c r="E44" s="247"/>
      <c r="F44" s="233" t="s">
        <v>175</v>
      </c>
      <c r="G44" s="235"/>
      <c r="H44" s="32"/>
      <c r="I44" s="32"/>
      <c r="J44" s="126"/>
      <c r="K44" s="126"/>
      <c r="L44" s="127"/>
      <c r="M44" s="127"/>
      <c r="N44" s="127"/>
      <c r="O44" s="127"/>
      <c r="P44" s="127"/>
      <c r="Q44" s="127"/>
    </row>
    <row r="45" spans="1:17" ht="18" customHeight="1" x14ac:dyDescent="0.15">
      <c r="A45" s="41"/>
      <c r="C45" s="12" t="s">
        <v>14</v>
      </c>
      <c r="D45" s="246" t="s">
        <v>82</v>
      </c>
      <c r="E45" s="247"/>
      <c r="F45" s="233" t="s">
        <v>176</v>
      </c>
      <c r="G45" s="235"/>
      <c r="H45" s="32"/>
      <c r="I45" s="32"/>
      <c r="J45" s="126"/>
      <c r="K45" s="126"/>
      <c r="L45" s="127"/>
      <c r="M45" s="127"/>
      <c r="N45" s="127"/>
      <c r="O45" s="127"/>
      <c r="P45" s="127"/>
      <c r="Q45" s="127"/>
    </row>
    <row r="46" spans="1:17" ht="18" customHeight="1" x14ac:dyDescent="0.15">
      <c r="A46" s="41"/>
      <c r="H46" s="32"/>
      <c r="J46" s="126"/>
      <c r="K46" s="126"/>
      <c r="L46" s="127"/>
      <c r="M46" s="127"/>
      <c r="N46" s="127"/>
      <c r="O46" s="127"/>
      <c r="P46" s="127"/>
      <c r="Q46" s="127"/>
    </row>
    <row r="47" spans="1:17" ht="14.25" x14ac:dyDescent="0.15">
      <c r="J47" s="16"/>
      <c r="K47" s="16"/>
    </row>
    <row r="48" spans="1:17" ht="14.25" x14ac:dyDescent="0.15">
      <c r="A48" s="10" t="s">
        <v>34</v>
      </c>
      <c r="B48" s="11" t="s">
        <v>16</v>
      </c>
      <c r="C48" s="29" t="s">
        <v>17</v>
      </c>
      <c r="D48" s="42" t="s">
        <v>76</v>
      </c>
      <c r="E48" s="31"/>
      <c r="F48" s="242" t="s">
        <v>205</v>
      </c>
      <c r="G48" s="251"/>
      <c r="H48" s="14"/>
    </row>
    <row r="49" spans="1:8" ht="14.25" x14ac:dyDescent="0.15">
      <c r="A49" s="20"/>
      <c r="C49" s="163" t="s">
        <v>17</v>
      </c>
      <c r="D49" s="12" t="s">
        <v>18</v>
      </c>
      <c r="E49" s="34"/>
      <c r="F49" s="233" t="s">
        <v>77</v>
      </c>
      <c r="G49" s="235"/>
      <c r="H49" s="18"/>
    </row>
    <row r="50" spans="1:8" ht="14.25" x14ac:dyDescent="0.15">
      <c r="A50" s="23"/>
      <c r="C50" s="33" t="s">
        <v>19</v>
      </c>
      <c r="D50" s="12" t="s">
        <v>78</v>
      </c>
      <c r="E50" s="72" t="s">
        <v>105</v>
      </c>
      <c r="F50" s="72"/>
      <c r="G50" s="54"/>
      <c r="H50" s="19"/>
    </row>
    <row r="51" spans="1:8" ht="14.25" x14ac:dyDescent="0.15">
      <c r="A51" s="23"/>
      <c r="C51" s="239" t="s">
        <v>102</v>
      </c>
      <c r="D51" s="240"/>
      <c r="E51" s="71"/>
      <c r="F51" s="72" t="s">
        <v>79</v>
      </c>
      <c r="G51" s="74" t="s">
        <v>83</v>
      </c>
      <c r="H51" s="18"/>
    </row>
    <row r="52" spans="1:8" ht="14.25" x14ac:dyDescent="0.15">
      <c r="A52" s="23"/>
      <c r="B52" s="10"/>
      <c r="C52" s="33" t="s">
        <v>20</v>
      </c>
      <c r="D52" s="33"/>
      <c r="E52" s="34"/>
      <c r="F52" s="233" t="s">
        <v>206</v>
      </c>
      <c r="G52" s="235"/>
      <c r="H52" s="19"/>
    </row>
    <row r="53" spans="1:8" ht="14.25" x14ac:dyDescent="0.15">
      <c r="A53" s="20"/>
      <c r="C53" s="249" t="s">
        <v>106</v>
      </c>
      <c r="D53" s="76" t="s">
        <v>107</v>
      </c>
      <c r="E53" s="72" t="s">
        <v>84</v>
      </c>
      <c r="F53" s="73" t="s">
        <v>85</v>
      </c>
      <c r="G53" s="37"/>
      <c r="H53" s="15"/>
    </row>
    <row r="54" spans="1:8" ht="14.25" x14ac:dyDescent="0.15">
      <c r="A54" s="20"/>
      <c r="C54" s="250"/>
      <c r="D54" s="75" t="s">
        <v>108</v>
      </c>
      <c r="E54" s="35"/>
      <c r="F54" s="35" t="s">
        <v>86</v>
      </c>
      <c r="G54" s="36"/>
      <c r="H54" s="15"/>
    </row>
    <row r="55" spans="1:8" ht="14.25" x14ac:dyDescent="0.15">
      <c r="A55" s="10"/>
      <c r="B55" s="11"/>
      <c r="C55" s="77" t="s">
        <v>110</v>
      </c>
      <c r="D55" s="12" t="s">
        <v>29</v>
      </c>
      <c r="E55" s="71"/>
      <c r="F55" s="55" t="s">
        <v>87</v>
      </c>
      <c r="G55" s="56"/>
      <c r="H55" s="21"/>
    </row>
    <row r="56" spans="1:8" ht="14.25" x14ac:dyDescent="0.15">
      <c r="A56" s="10"/>
      <c r="B56" s="16"/>
      <c r="C56" s="77" t="s">
        <v>109</v>
      </c>
      <c r="D56" s="12" t="s">
        <v>29</v>
      </c>
      <c r="E56" s="12"/>
      <c r="F56" s="13" t="s">
        <v>87</v>
      </c>
      <c r="G56" s="37"/>
      <c r="H56" s="15"/>
    </row>
    <row r="57" spans="1:8" ht="14.25" x14ac:dyDescent="0.15">
      <c r="A57" s="10"/>
      <c r="B57" s="11"/>
      <c r="C57" s="239" t="s">
        <v>103</v>
      </c>
      <c r="D57" s="240"/>
      <c r="E57" s="71"/>
      <c r="F57" s="55" t="s">
        <v>104</v>
      </c>
      <c r="G57" s="56"/>
      <c r="H57" s="21"/>
    </row>
    <row r="58" spans="1:8" ht="14.25" x14ac:dyDescent="0.15">
      <c r="B58" s="15"/>
      <c r="C58" s="57"/>
      <c r="D58" s="57"/>
      <c r="E58" s="57"/>
      <c r="F58" s="57"/>
      <c r="G58" s="58"/>
      <c r="H58" s="19"/>
    </row>
    <row r="59" spans="1:8" ht="14.25" x14ac:dyDescent="0.15">
      <c r="A59" s="10" t="s">
        <v>89</v>
      </c>
      <c r="B59" s="231" t="s">
        <v>4</v>
      </c>
      <c r="C59" s="24" t="s">
        <v>47</v>
      </c>
      <c r="D59" s="25"/>
      <c r="E59" s="26" t="s">
        <v>8</v>
      </c>
      <c r="F59" s="233" t="s">
        <v>178</v>
      </c>
      <c r="G59" s="235"/>
      <c r="H59" s="18"/>
    </row>
    <row r="60" spans="1:8" ht="14.25" x14ac:dyDescent="0.15">
      <c r="C60" s="24" t="s">
        <v>49</v>
      </c>
      <c r="D60" s="25"/>
      <c r="E60" s="26" t="s">
        <v>8</v>
      </c>
      <c r="F60" s="233" t="s">
        <v>199</v>
      </c>
      <c r="G60" s="235"/>
      <c r="H60" s="18"/>
    </row>
    <row r="61" spans="1:8" ht="14.25" x14ac:dyDescent="0.15">
      <c r="C61" s="24" t="s">
        <v>50</v>
      </c>
      <c r="D61" s="25"/>
      <c r="E61" s="26" t="s">
        <v>8</v>
      </c>
      <c r="F61" s="233" t="s">
        <v>179</v>
      </c>
      <c r="G61" s="235"/>
      <c r="H61" s="15"/>
    </row>
    <row r="62" spans="1:8" ht="14.25" x14ac:dyDescent="0.15">
      <c r="C62" s="162" t="s">
        <v>51</v>
      </c>
      <c r="D62" s="25"/>
      <c r="E62" s="26" t="s">
        <v>8</v>
      </c>
      <c r="F62" s="233" t="s">
        <v>200</v>
      </c>
      <c r="G62" s="235"/>
      <c r="H62" s="16"/>
    </row>
    <row r="63" spans="1:8" ht="14.25" x14ac:dyDescent="0.15">
      <c r="C63" s="162" t="s">
        <v>52</v>
      </c>
      <c r="D63" s="25"/>
      <c r="E63" s="26" t="s">
        <v>8</v>
      </c>
      <c r="F63" s="233" t="s">
        <v>201</v>
      </c>
      <c r="G63" s="235"/>
      <c r="H63" s="16"/>
    </row>
    <row r="64" spans="1:8" ht="14.25" x14ac:dyDescent="0.15">
      <c r="C64" s="162" t="s">
        <v>53</v>
      </c>
      <c r="D64" s="25"/>
      <c r="E64" s="26" t="s">
        <v>8</v>
      </c>
      <c r="F64" s="233" t="s">
        <v>180</v>
      </c>
      <c r="G64" s="235"/>
      <c r="H64" s="16"/>
    </row>
    <row r="65" spans="2:8" ht="14.25" x14ac:dyDescent="0.15">
      <c r="B65" s="16"/>
      <c r="C65" s="16"/>
      <c r="D65" s="16"/>
      <c r="E65" s="38"/>
      <c r="F65" s="16"/>
      <c r="G65" s="16"/>
      <c r="H65" s="16"/>
    </row>
    <row r="66" spans="2:8" ht="14.25" x14ac:dyDescent="0.15">
      <c r="C66" s="16"/>
      <c r="D66" s="16"/>
      <c r="E66" s="16"/>
      <c r="F66" s="16"/>
      <c r="G66" s="16"/>
      <c r="H66" s="16"/>
    </row>
    <row r="67" spans="2:8" ht="14.25" x14ac:dyDescent="0.15">
      <c r="B67" s="38" t="s">
        <v>37</v>
      </c>
      <c r="C67" s="16"/>
      <c r="D67" s="16"/>
      <c r="E67" s="16"/>
      <c r="F67" s="16"/>
      <c r="G67" s="16"/>
      <c r="H67" s="16"/>
    </row>
    <row r="68" spans="2:8" ht="14.25" x14ac:dyDescent="0.15">
      <c r="B68" s="16"/>
      <c r="C68" s="16"/>
      <c r="D68" s="16"/>
      <c r="E68" s="16"/>
      <c r="F68" s="16"/>
      <c r="G68" s="16"/>
      <c r="H68" s="16"/>
    </row>
    <row r="69" spans="2:8" ht="14.25" x14ac:dyDescent="0.15">
      <c r="B69" s="16"/>
      <c r="C69" s="16"/>
      <c r="D69" s="16"/>
      <c r="E69" s="16"/>
      <c r="F69" s="16"/>
      <c r="G69" s="16"/>
      <c r="H69" s="16"/>
    </row>
    <row r="70" spans="2:8" ht="14.25" customHeight="1" x14ac:dyDescent="0.15">
      <c r="B70" s="16"/>
      <c r="C70" s="16"/>
      <c r="D70" s="16"/>
      <c r="E70" s="16"/>
      <c r="F70" s="16"/>
      <c r="G70" s="16"/>
      <c r="H70" s="16"/>
    </row>
    <row r="71" spans="2:8" ht="14.25" customHeight="1" x14ac:dyDescent="0.15">
      <c r="B71" s="16"/>
      <c r="C71" s="16"/>
      <c r="D71" s="16"/>
      <c r="E71" s="16"/>
      <c r="F71" s="16"/>
      <c r="G71" s="16"/>
      <c r="H71" s="16"/>
    </row>
    <row r="72" spans="2:8" ht="14.25" x14ac:dyDescent="0.15">
      <c r="B72" s="16"/>
      <c r="C72" s="16"/>
      <c r="D72" s="16"/>
      <c r="E72" s="16"/>
      <c r="F72" s="16"/>
      <c r="G72" s="16"/>
      <c r="H72" s="16"/>
    </row>
    <row r="73" spans="2:8" ht="14.25" x14ac:dyDescent="0.15">
      <c r="B73" s="16"/>
      <c r="C73" s="16"/>
      <c r="D73" s="16"/>
      <c r="E73" s="16"/>
      <c r="F73" s="16"/>
      <c r="G73" s="16"/>
      <c r="H73" s="16"/>
    </row>
    <row r="74" spans="2:8" ht="14.25" x14ac:dyDescent="0.15">
      <c r="B74" s="16"/>
      <c r="C74" s="16"/>
      <c r="D74" s="16"/>
      <c r="E74" s="16"/>
      <c r="F74" s="16"/>
      <c r="G74" s="16"/>
      <c r="H74" s="16"/>
    </row>
    <row r="75" spans="2:8" ht="14.25" x14ac:dyDescent="0.15">
      <c r="B75" s="16"/>
      <c r="C75" s="16"/>
      <c r="D75" s="16"/>
      <c r="E75" s="16"/>
      <c r="F75" s="16"/>
      <c r="G75" s="16"/>
      <c r="H75" s="16"/>
    </row>
    <row r="76" spans="2:8" ht="14.25" x14ac:dyDescent="0.15">
      <c r="B76" s="16"/>
      <c r="C76" s="16"/>
      <c r="D76" s="16"/>
      <c r="E76" s="16"/>
      <c r="F76" s="16"/>
      <c r="G76" s="16"/>
      <c r="H76" s="16"/>
    </row>
    <row r="77" spans="2:8" ht="14.25" x14ac:dyDescent="0.15">
      <c r="B77" s="16"/>
      <c r="C77" s="16"/>
      <c r="D77" s="16"/>
      <c r="E77" s="16"/>
      <c r="F77" s="16"/>
      <c r="G77" s="16"/>
      <c r="H77" s="16"/>
    </row>
    <row r="78" spans="2:8" ht="14.25" x14ac:dyDescent="0.15">
      <c r="B78" s="16"/>
      <c r="C78" s="16"/>
      <c r="D78" s="16"/>
      <c r="E78" s="16"/>
      <c r="F78" s="16"/>
      <c r="G78" s="16"/>
      <c r="H78" s="16"/>
    </row>
    <row r="79" spans="2:8" ht="14.25" x14ac:dyDescent="0.15">
      <c r="B79" s="16"/>
      <c r="C79" s="16"/>
      <c r="D79" s="16"/>
      <c r="E79" s="16"/>
      <c r="F79" s="16"/>
      <c r="G79" s="16"/>
      <c r="H79" s="16"/>
    </row>
    <row r="80" spans="2:8" ht="14.25" x14ac:dyDescent="0.15">
      <c r="B80" s="16"/>
      <c r="C80" s="16"/>
      <c r="D80" s="16"/>
      <c r="E80" s="16"/>
      <c r="F80" s="16"/>
      <c r="G80" s="16"/>
      <c r="H80" s="16"/>
    </row>
    <row r="81" spans="1:8" ht="14.25" x14ac:dyDescent="0.15">
      <c r="B81" s="16"/>
      <c r="C81" s="16"/>
      <c r="D81" s="16"/>
      <c r="E81" s="16"/>
      <c r="F81" s="16"/>
      <c r="G81" s="16"/>
      <c r="H81" s="16"/>
    </row>
    <row r="82" spans="1:8" ht="14.25" x14ac:dyDescent="0.15">
      <c r="B82" s="16"/>
      <c r="C82" s="16"/>
      <c r="D82" s="16"/>
      <c r="E82" s="16"/>
      <c r="F82" s="16"/>
      <c r="G82" s="16"/>
      <c r="H82" s="16"/>
    </row>
    <row r="83" spans="1:8" ht="14.25" x14ac:dyDescent="0.15">
      <c r="B83" s="16"/>
      <c r="C83" s="16"/>
      <c r="D83" s="16"/>
      <c r="E83" s="16"/>
      <c r="F83" s="16"/>
      <c r="G83" s="16"/>
      <c r="H83" s="16"/>
    </row>
    <row r="84" spans="1:8" ht="14.25" x14ac:dyDescent="0.15">
      <c r="B84" s="16"/>
      <c r="C84" s="16"/>
      <c r="D84" s="16"/>
      <c r="E84" s="16"/>
      <c r="F84" s="16"/>
      <c r="G84" s="16"/>
      <c r="H84" s="16"/>
    </row>
    <row r="85" spans="1:8" ht="14.25" x14ac:dyDescent="0.15">
      <c r="B85" s="16"/>
    </row>
    <row r="86" spans="1:8" ht="14.25" x14ac:dyDescent="0.15">
      <c r="A86" s="16"/>
      <c r="B86" s="16"/>
    </row>
    <row r="87" spans="1:8" ht="14.25" x14ac:dyDescent="0.15">
      <c r="A87" s="16"/>
      <c r="B87" s="16"/>
    </row>
    <row r="88" spans="1:8" ht="14.25" x14ac:dyDescent="0.15">
      <c r="A88" s="16"/>
      <c r="B88" s="16"/>
    </row>
  </sheetData>
  <mergeCells count="57">
    <mergeCell ref="A1:I1"/>
    <mergeCell ref="F62:G62"/>
    <mergeCell ref="F63:G63"/>
    <mergeCell ref="F64:G64"/>
    <mergeCell ref="C51:D51"/>
    <mergeCell ref="F52:G52"/>
    <mergeCell ref="C53:C54"/>
    <mergeCell ref="F59:G59"/>
    <mergeCell ref="F60:G60"/>
    <mergeCell ref="F61:G61"/>
    <mergeCell ref="C57:D57"/>
    <mergeCell ref="F48:G48"/>
    <mergeCell ref="F49:G49"/>
    <mergeCell ref="D44:E44"/>
    <mergeCell ref="F44:G44"/>
    <mergeCell ref="F11:G11"/>
    <mergeCell ref="O12:P12"/>
    <mergeCell ref="O13:P13"/>
    <mergeCell ref="O14:P14"/>
    <mergeCell ref="F39:G39"/>
    <mergeCell ref="D42:E42"/>
    <mergeCell ref="F42:G42"/>
    <mergeCell ref="D45:E45"/>
    <mergeCell ref="F45:G45"/>
    <mergeCell ref="F38:G38"/>
    <mergeCell ref="F13:G13"/>
    <mergeCell ref="F14:G14"/>
    <mergeCell ref="F37:G37"/>
    <mergeCell ref="F35:G35"/>
    <mergeCell ref="F30:G30"/>
    <mergeCell ref="F31:G31"/>
    <mergeCell ref="F16:G16"/>
    <mergeCell ref="F36:G36"/>
    <mergeCell ref="F40:G40"/>
    <mergeCell ref="D43:E43"/>
    <mergeCell ref="F43:G43"/>
    <mergeCell ref="C11:D11"/>
    <mergeCell ref="B4:I4"/>
    <mergeCell ref="F29:G29"/>
    <mergeCell ref="F33:G33"/>
    <mergeCell ref="F12:G12"/>
    <mergeCell ref="O2:P2"/>
    <mergeCell ref="F27:G27"/>
    <mergeCell ref="F34:G34"/>
    <mergeCell ref="F26:G26"/>
    <mergeCell ref="F18:G18"/>
    <mergeCell ref="F20:G20"/>
    <mergeCell ref="F21:G21"/>
    <mergeCell ref="F22:G22"/>
    <mergeCell ref="O3:P3"/>
    <mergeCell ref="F15:G15"/>
    <mergeCell ref="F24:G24"/>
    <mergeCell ref="F25:G25"/>
    <mergeCell ref="O11:P11"/>
    <mergeCell ref="O15:P15"/>
    <mergeCell ref="O16:P16"/>
    <mergeCell ref="F28:G28"/>
  </mergeCells>
  <phoneticPr fontId="2"/>
  <pageMargins left="0.97" right="0.59055118110236204" top="0.48" bottom="0" header="0.31496062992126" footer="0.18"/>
  <pageSetup paperSize="9" scale="94" orientation="portrait" r:id="rId1"/>
  <rowBreaks count="1" manualBreakCount="1">
    <brk id="4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view="pageBreakPreview" topLeftCell="B19" zoomScaleNormal="85" zoomScaleSheetLayoutView="100" workbookViewId="0">
      <selection activeCell="Q11" sqref="Q11"/>
    </sheetView>
  </sheetViews>
  <sheetFormatPr defaultColWidth="8.75" defaultRowHeight="26.25" customHeight="1" x14ac:dyDescent="0.15"/>
  <cols>
    <col min="1" max="16384" width="8.75" style="2"/>
  </cols>
  <sheetData>
    <row r="1" spans="1:24" ht="22.5" customHeight="1" x14ac:dyDescent="0.15">
      <c r="A1" s="157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"/>
    </row>
    <row r="2" spans="1:24" ht="22.5" customHeight="1" x14ac:dyDescent="0.15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47" t="s">
        <v>10</v>
      </c>
      <c r="S2" s="3"/>
      <c r="T2" s="3"/>
      <c r="U2" s="3"/>
      <c r="V2" s="3"/>
      <c r="W2" s="3"/>
      <c r="X2" s="3"/>
    </row>
    <row r="3" spans="1:24" ht="22.5" customHeight="1" x14ac:dyDescent="0.15">
      <c r="A3" s="157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47"/>
      <c r="M3" s="49"/>
      <c r="N3" s="49"/>
      <c r="O3" s="49"/>
      <c r="P3" s="49"/>
      <c r="Q3" s="49"/>
      <c r="R3" s="49" t="s">
        <v>54</v>
      </c>
      <c r="S3" s="5"/>
      <c r="T3" s="5"/>
      <c r="U3" s="5"/>
      <c r="V3" s="5"/>
      <c r="W3" s="5"/>
      <c r="X3" s="3"/>
    </row>
    <row r="4" spans="1:24" ht="22.5" customHeight="1" x14ac:dyDescent="0.15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47"/>
      <c r="M4" s="48" t="s">
        <v>55</v>
      </c>
      <c r="N4" s="48" t="s">
        <v>56</v>
      </c>
      <c r="O4" s="48" t="s">
        <v>57</v>
      </c>
      <c r="P4" s="48" t="s">
        <v>58</v>
      </c>
      <c r="Q4" s="48" t="s">
        <v>59</v>
      </c>
      <c r="R4" s="48" t="s">
        <v>60</v>
      </c>
      <c r="S4" s="6"/>
      <c r="T4" s="6"/>
      <c r="U4" s="6"/>
      <c r="V4" s="6"/>
      <c r="W4" s="6"/>
      <c r="X4" s="3"/>
    </row>
    <row r="5" spans="1:24" ht="22.5" customHeight="1" x14ac:dyDescent="0.15">
      <c r="A5" s="157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47"/>
      <c r="M5" s="48" t="s">
        <v>61</v>
      </c>
      <c r="N5" s="50">
        <v>120600</v>
      </c>
      <c r="O5" s="50">
        <v>160200</v>
      </c>
      <c r="P5" s="50">
        <v>101200</v>
      </c>
      <c r="Q5" s="50">
        <v>395800</v>
      </c>
      <c r="R5" s="51"/>
      <c r="S5" s="6"/>
      <c r="T5" s="6"/>
      <c r="U5" s="6"/>
      <c r="V5" s="6"/>
      <c r="W5" s="6"/>
      <c r="X5" s="3"/>
    </row>
    <row r="6" spans="1:24" ht="22.5" customHeight="1" x14ac:dyDescent="0.15">
      <c r="A6" s="157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47"/>
      <c r="M6" s="48" t="s">
        <v>62</v>
      </c>
      <c r="N6" s="50">
        <v>127800</v>
      </c>
      <c r="O6" s="50">
        <v>161100</v>
      </c>
      <c r="P6" s="50">
        <v>121300</v>
      </c>
      <c r="Q6" s="50">
        <v>394900</v>
      </c>
      <c r="R6" s="51"/>
      <c r="S6" s="6"/>
      <c r="T6" s="6"/>
      <c r="U6" s="6"/>
      <c r="V6" s="6"/>
      <c r="W6" s="6"/>
      <c r="X6" s="3"/>
    </row>
    <row r="7" spans="1:24" ht="22.5" customHeight="1" x14ac:dyDescent="0.15">
      <c r="A7" s="157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47"/>
      <c r="M7" s="48" t="s">
        <v>63</v>
      </c>
      <c r="N7" s="50">
        <v>120300</v>
      </c>
      <c r="O7" s="50">
        <v>144200</v>
      </c>
      <c r="P7" s="50">
        <v>81700</v>
      </c>
      <c r="Q7" s="50">
        <v>395100</v>
      </c>
      <c r="R7" s="51"/>
      <c r="S7" s="6"/>
      <c r="T7" s="6"/>
      <c r="U7" s="6"/>
      <c r="V7" s="6"/>
      <c r="W7" s="6"/>
      <c r="X7" s="3"/>
    </row>
    <row r="8" spans="1:24" ht="22.5" customHeight="1" x14ac:dyDescent="0.15">
      <c r="A8" s="157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47"/>
      <c r="M8" s="48" t="s">
        <v>64</v>
      </c>
      <c r="N8" s="50">
        <v>113500</v>
      </c>
      <c r="O8" s="50">
        <v>155600</v>
      </c>
      <c r="P8" s="50">
        <v>114500</v>
      </c>
      <c r="Q8" s="50">
        <v>390100</v>
      </c>
      <c r="R8" s="51"/>
      <c r="S8" s="6"/>
      <c r="T8" s="6"/>
      <c r="U8" s="6"/>
      <c r="V8" s="6"/>
      <c r="W8" s="6"/>
      <c r="X8" s="3"/>
    </row>
    <row r="9" spans="1:24" ht="22.5" customHeight="1" x14ac:dyDescent="0.1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47"/>
      <c r="M9" s="48" t="s">
        <v>65</v>
      </c>
      <c r="N9" s="50">
        <v>125400</v>
      </c>
      <c r="O9" s="50">
        <v>156600</v>
      </c>
      <c r="P9" s="50">
        <v>85900</v>
      </c>
      <c r="Q9" s="50">
        <v>378800</v>
      </c>
      <c r="R9" s="51"/>
      <c r="S9" s="6"/>
      <c r="T9" s="6"/>
      <c r="U9" s="6"/>
      <c r="V9" s="6"/>
      <c r="W9" s="6"/>
      <c r="X9" s="3"/>
    </row>
    <row r="10" spans="1:24" ht="22.5" customHeight="1" x14ac:dyDescent="0.15">
      <c r="A10" s="157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"/>
      <c r="M10" s="48" t="s">
        <v>26</v>
      </c>
      <c r="N10" s="52"/>
      <c r="O10" s="52"/>
      <c r="P10" s="52"/>
      <c r="Q10" s="52"/>
      <c r="R10" s="52"/>
      <c r="S10" s="7"/>
      <c r="T10" s="7"/>
      <c r="U10" s="7"/>
      <c r="V10" s="7"/>
      <c r="W10" s="8"/>
      <c r="X10" s="3"/>
    </row>
    <row r="11" spans="1:24" ht="22.5" customHeight="1" x14ac:dyDescent="0.15">
      <c r="A11" s="157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"/>
      <c r="M11" s="48" t="s">
        <v>150</v>
      </c>
      <c r="N11" s="165">
        <f>MAX(N5:N9)</f>
        <v>127800</v>
      </c>
      <c r="O11" s="156"/>
      <c r="P11" s="156"/>
      <c r="Q11" s="156"/>
      <c r="R11" s="156"/>
      <c r="S11" s="3"/>
      <c r="T11" s="3"/>
      <c r="U11" s="3"/>
      <c r="V11" s="3"/>
      <c r="W11" s="3"/>
      <c r="X11" s="3"/>
    </row>
    <row r="12" spans="1:24" ht="22.5" customHeight="1" x14ac:dyDescent="0.15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"/>
      <c r="M12" s="48" t="s">
        <v>151</v>
      </c>
      <c r="N12" s="156"/>
      <c r="O12" s="156"/>
      <c r="P12" s="156"/>
      <c r="Q12" s="165">
        <f>MIN(Q5:Q9)</f>
        <v>378800</v>
      </c>
      <c r="R12" s="156"/>
    </row>
    <row r="13" spans="1:24" ht="22.5" customHeight="1" x14ac:dyDescent="0.15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"/>
    </row>
    <row r="14" spans="1:24" ht="22.5" customHeight="1" x14ac:dyDescent="0.1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"/>
    </row>
    <row r="15" spans="1:24" ht="22.5" customHeight="1" x14ac:dyDescent="0.15">
      <c r="A15" s="158"/>
      <c r="B15" s="159"/>
      <c r="C15" s="166"/>
      <c r="D15" s="166"/>
      <c r="E15" s="166"/>
      <c r="F15" s="166"/>
      <c r="G15" s="166"/>
      <c r="H15" s="166"/>
      <c r="I15" s="166"/>
      <c r="J15" s="159"/>
      <c r="K15" s="158"/>
      <c r="L15" s="1"/>
    </row>
    <row r="16" spans="1:24" ht="22.5" customHeight="1" x14ac:dyDescent="0.15">
      <c r="A16" s="158"/>
      <c r="B16" s="159"/>
      <c r="C16" s="167"/>
      <c r="D16" s="167"/>
      <c r="E16" s="167"/>
      <c r="F16" s="167"/>
      <c r="G16" s="167"/>
      <c r="H16" s="167"/>
      <c r="I16" s="167"/>
      <c r="J16" s="159"/>
      <c r="K16" s="158"/>
      <c r="L16" s="1"/>
    </row>
    <row r="17" spans="1:13" ht="22.5" customHeight="1" x14ac:dyDescent="0.15">
      <c r="A17" s="158"/>
      <c r="B17" s="159"/>
      <c r="C17" s="167"/>
      <c r="D17" s="167"/>
      <c r="E17" s="168"/>
      <c r="F17" s="168"/>
      <c r="G17" s="168"/>
      <c r="H17" s="168"/>
      <c r="I17" s="166"/>
      <c r="J17" s="159"/>
      <c r="K17" s="158"/>
      <c r="L17" s="1"/>
      <c r="M17" s="3"/>
    </row>
    <row r="18" spans="1:13" ht="22.5" customHeight="1" x14ac:dyDescent="0.15">
      <c r="A18" s="160"/>
      <c r="B18" s="159"/>
      <c r="C18" s="167"/>
      <c r="D18" s="167"/>
      <c r="E18" s="168"/>
      <c r="F18" s="168"/>
      <c r="G18" s="168"/>
      <c r="H18" s="168"/>
      <c r="I18" s="166"/>
      <c r="J18" s="159"/>
      <c r="K18" s="160"/>
      <c r="L18" s="1"/>
      <c r="M18" s="3"/>
    </row>
    <row r="19" spans="1:13" ht="22.5" customHeight="1" x14ac:dyDescent="0.15">
      <c r="A19" s="160"/>
      <c r="B19" s="161"/>
      <c r="C19" s="167"/>
      <c r="D19" s="167"/>
      <c r="E19" s="168"/>
      <c r="F19" s="168"/>
      <c r="G19" s="168"/>
      <c r="H19" s="168"/>
      <c r="I19" s="166"/>
      <c r="J19" s="161"/>
      <c r="K19" s="161"/>
      <c r="L19" s="1"/>
      <c r="M19" s="3"/>
    </row>
    <row r="20" spans="1:13" ht="22.5" customHeight="1" x14ac:dyDescent="0.15">
      <c r="A20" s="160"/>
      <c r="B20" s="161"/>
      <c r="C20" s="167"/>
      <c r="D20" s="167"/>
      <c r="E20" s="168"/>
      <c r="F20" s="168"/>
      <c r="G20" s="168"/>
      <c r="H20" s="168"/>
      <c r="I20" s="166"/>
      <c r="J20" s="159"/>
      <c r="K20" s="159"/>
      <c r="L20" s="1"/>
      <c r="M20" s="3"/>
    </row>
    <row r="21" spans="1:13" ht="22.5" customHeight="1" x14ac:dyDescent="0.15">
      <c r="A21" s="160"/>
      <c r="B21" s="161"/>
      <c r="C21" s="167"/>
      <c r="D21" s="167"/>
      <c r="E21" s="168"/>
      <c r="F21" s="168"/>
      <c r="G21" s="168"/>
      <c r="H21" s="168"/>
      <c r="I21" s="166"/>
      <c r="J21" s="159"/>
      <c r="K21" s="159"/>
      <c r="L21" s="1"/>
      <c r="M21" s="3"/>
    </row>
    <row r="22" spans="1:13" ht="22.5" customHeight="1" x14ac:dyDescent="0.15">
      <c r="A22" s="160"/>
      <c r="B22" s="161"/>
      <c r="C22" s="167"/>
      <c r="D22" s="167"/>
      <c r="E22" s="166"/>
      <c r="F22" s="166"/>
      <c r="G22" s="166"/>
      <c r="H22" s="166"/>
      <c r="I22" s="166"/>
      <c r="J22" s="159"/>
      <c r="K22" s="159"/>
      <c r="L22" s="1"/>
      <c r="M22" s="3"/>
    </row>
    <row r="23" spans="1:13" ht="22.5" customHeight="1" x14ac:dyDescent="0.15">
      <c r="A23" s="160"/>
      <c r="B23" s="161"/>
      <c r="C23" s="167"/>
      <c r="D23" s="167"/>
      <c r="E23" s="159"/>
      <c r="F23" s="159"/>
      <c r="G23" s="159"/>
      <c r="H23" s="159"/>
      <c r="I23" s="166"/>
      <c r="J23" s="159"/>
      <c r="K23" s="159"/>
      <c r="L23" s="1"/>
      <c r="M23" s="3"/>
    </row>
    <row r="24" spans="1:13" ht="22.5" customHeight="1" x14ac:dyDescent="0.15">
      <c r="A24" s="160"/>
      <c r="B24" s="161"/>
      <c r="C24" s="167"/>
      <c r="D24" s="167"/>
      <c r="E24" s="159"/>
      <c r="F24" s="159"/>
      <c r="G24" s="159"/>
      <c r="H24" s="159"/>
      <c r="I24" s="166"/>
      <c r="J24" s="159"/>
      <c r="K24" s="159"/>
      <c r="L24" s="1"/>
    </row>
    <row r="25" spans="1:13" ht="22.5" customHeight="1" x14ac:dyDescent="0.15">
      <c r="A25" s="160"/>
      <c r="B25" s="161"/>
      <c r="C25" s="161"/>
      <c r="D25" s="161"/>
      <c r="E25" s="159"/>
      <c r="F25" s="159"/>
      <c r="G25" s="159"/>
      <c r="H25" s="159"/>
      <c r="I25" s="159"/>
      <c r="J25" s="159"/>
      <c r="K25" s="159"/>
      <c r="L25" s="1"/>
    </row>
    <row r="26" spans="1:13" ht="22.5" customHeight="1" x14ac:dyDescent="0.15">
      <c r="A26" s="160"/>
      <c r="B26" s="161"/>
      <c r="C26" s="161"/>
      <c r="D26" s="161"/>
      <c r="E26" s="159"/>
      <c r="F26" s="159"/>
      <c r="G26" s="159"/>
      <c r="H26" s="159"/>
      <c r="I26" s="159"/>
      <c r="J26" s="159"/>
      <c r="K26" s="159"/>
      <c r="L26" s="1"/>
    </row>
    <row r="27" spans="1:13" ht="22.5" customHeight="1" x14ac:dyDescent="0.15">
      <c r="A27" s="160"/>
      <c r="B27" s="159"/>
      <c r="C27" s="159"/>
      <c r="D27" s="159"/>
      <c r="E27" s="159"/>
      <c r="F27" s="159"/>
      <c r="G27" s="159"/>
      <c r="H27" s="159"/>
      <c r="I27" s="159"/>
      <c r="J27" s="159"/>
      <c r="K27" s="160"/>
      <c r="L27" s="1"/>
    </row>
    <row r="28" spans="1:13" ht="22.5" customHeight="1" x14ac:dyDescent="0.15">
      <c r="A28" s="158"/>
      <c r="B28" s="159"/>
      <c r="C28" s="159"/>
      <c r="D28" s="159"/>
      <c r="E28" s="159"/>
      <c r="F28" s="159"/>
      <c r="G28" s="159"/>
      <c r="H28" s="159"/>
      <c r="I28" s="159"/>
      <c r="J28" s="159"/>
      <c r="K28" s="158"/>
      <c r="L28" s="1"/>
    </row>
    <row r="29" spans="1:13" ht="22.5" customHeight="1" x14ac:dyDescent="0.15">
      <c r="A29" s="158"/>
      <c r="B29" s="159"/>
      <c r="C29" s="159"/>
      <c r="D29" s="159"/>
      <c r="E29" s="159"/>
      <c r="F29" s="159"/>
      <c r="G29" s="159"/>
      <c r="H29" s="159"/>
      <c r="I29" s="159"/>
      <c r="J29" s="159"/>
      <c r="K29" s="158"/>
      <c r="L29" s="1"/>
    </row>
    <row r="30" spans="1:13" ht="22.5" customHeight="1" x14ac:dyDescent="0.15">
      <c r="A30" s="158"/>
      <c r="B30" s="159"/>
      <c r="C30" s="159"/>
      <c r="D30" s="159"/>
      <c r="E30" s="159"/>
      <c r="F30" s="159"/>
      <c r="G30" s="159"/>
      <c r="H30" s="159"/>
      <c r="I30" s="159"/>
      <c r="J30" s="159"/>
      <c r="K30" s="158"/>
    </row>
    <row r="31" spans="1:13" ht="22.5" customHeight="1" x14ac:dyDescent="0.15">
      <c r="A31" s="158"/>
      <c r="B31" s="159"/>
      <c r="C31" s="159"/>
      <c r="D31" s="159"/>
      <c r="E31" s="159"/>
      <c r="F31" s="159"/>
      <c r="G31" s="159"/>
      <c r="H31" s="159"/>
      <c r="I31" s="159"/>
      <c r="J31" s="159"/>
      <c r="K31" s="158"/>
    </row>
    <row r="32" spans="1:13" ht="22.5" customHeight="1" x14ac:dyDescent="0.15">
      <c r="A32" s="158"/>
      <c r="B32" s="159"/>
      <c r="C32" s="159"/>
      <c r="D32" s="159"/>
      <c r="E32" s="159"/>
      <c r="F32" s="159"/>
      <c r="G32" s="159"/>
      <c r="H32" s="159"/>
      <c r="I32" s="159"/>
      <c r="J32" s="159"/>
      <c r="K32" s="158"/>
    </row>
    <row r="33" spans="1:11" ht="22.5" customHeight="1" x14ac:dyDescent="0.15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58"/>
    </row>
    <row r="34" spans="1:11" ht="22.5" customHeight="1" x14ac:dyDescent="0.15">
      <c r="A34" s="158"/>
      <c r="B34" s="159"/>
      <c r="C34" s="159"/>
      <c r="D34" s="159"/>
      <c r="E34" s="159"/>
      <c r="F34" s="159"/>
      <c r="G34" s="159"/>
      <c r="H34" s="159"/>
      <c r="I34" s="159"/>
      <c r="J34" s="159"/>
      <c r="K34" s="158"/>
    </row>
    <row r="35" spans="1:11" ht="22.5" customHeight="1" x14ac:dyDescent="0.1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ht="22.5" customHeight="1" x14ac:dyDescent="0.1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ht="22.5" customHeight="1" x14ac:dyDescent="0.1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  <row r="38" spans="1:11" ht="22.5" customHeight="1" x14ac:dyDescent="0.1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</row>
    <row r="39" spans="1:11" ht="22.5" customHeight="1" x14ac:dyDescent="0.1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</row>
    <row r="40" spans="1:11" ht="22.5" customHeight="1" x14ac:dyDescent="0.1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</row>
    <row r="41" spans="1:11" ht="22.5" customHeight="1" x14ac:dyDescent="0.1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</row>
  </sheetData>
  <phoneticPr fontId="2"/>
  <pageMargins left="0.39370078740157483" right="0" top="0" bottom="0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AA42"/>
  <sheetViews>
    <sheetView showGridLines="0" topLeftCell="A40" zoomScale="115" zoomScaleNormal="115" zoomScaleSheetLayoutView="40" zoomScalePageLayoutView="30" workbookViewId="0">
      <selection activeCell="B10" sqref="B10"/>
    </sheetView>
  </sheetViews>
  <sheetFormatPr defaultColWidth="8.75" defaultRowHeight="13.5" x14ac:dyDescent="0.15"/>
  <cols>
    <col min="1" max="1" width="8.75" style="2" customWidth="1"/>
    <col min="2" max="16384" width="8.75" style="2"/>
  </cols>
  <sheetData>
    <row r="1" spans="3:27" ht="22.5" customHeight="1" x14ac:dyDescent="0.15"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3:27" ht="22.5" customHeight="1" x14ac:dyDescent="0.15"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3:27" ht="22.5" customHeight="1" x14ac:dyDescent="0.15">
      <c r="L3" s="3"/>
      <c r="M3" s="3"/>
      <c r="N3" s="3"/>
      <c r="O3" s="3"/>
      <c r="P3" s="5"/>
      <c r="Q3" s="5"/>
      <c r="R3" s="5"/>
      <c r="S3" s="5"/>
      <c r="T3" s="5"/>
      <c r="U3" s="5"/>
      <c r="V3" s="5"/>
      <c r="W3" s="5"/>
      <c r="X3" s="5"/>
      <c r="Y3" s="5"/>
      <c r="Z3" s="3"/>
      <c r="AA3" s="3"/>
    </row>
    <row r="4" spans="3:27" ht="22.5" customHeight="1" x14ac:dyDescent="0.15">
      <c r="L4" s="3"/>
      <c r="M4" s="3"/>
      <c r="N4" s="3"/>
      <c r="O4" s="3"/>
      <c r="P4" s="5"/>
      <c r="Q4" s="5"/>
      <c r="R4" s="5"/>
      <c r="S4" s="6"/>
      <c r="T4" s="6"/>
      <c r="U4" s="6"/>
      <c r="V4" s="6"/>
      <c r="W4" s="6"/>
      <c r="X4" s="6"/>
      <c r="Y4" s="6"/>
      <c r="Z4" s="3"/>
      <c r="AA4" s="3"/>
    </row>
    <row r="5" spans="3:27" ht="22.5" customHeight="1" x14ac:dyDescent="0.15">
      <c r="L5" s="3"/>
      <c r="M5" s="3"/>
      <c r="N5" s="3"/>
      <c r="O5" s="3"/>
      <c r="P5" s="5"/>
      <c r="Q5" s="5"/>
      <c r="R5" s="5"/>
      <c r="S5" s="6"/>
      <c r="T5" s="6"/>
      <c r="U5" s="6"/>
      <c r="V5" s="6"/>
      <c r="W5" s="6"/>
      <c r="X5" s="6"/>
      <c r="Y5" s="6"/>
      <c r="Z5" s="3"/>
      <c r="AA5" s="3"/>
    </row>
    <row r="6" spans="3:27" ht="22.5" customHeight="1" x14ac:dyDescent="0.15">
      <c r="L6" s="3"/>
      <c r="M6" s="3"/>
      <c r="N6" s="3"/>
      <c r="O6" s="3"/>
      <c r="P6" s="5"/>
      <c r="Q6" s="5"/>
      <c r="R6" s="5"/>
      <c r="S6" s="6"/>
      <c r="T6" s="6"/>
      <c r="U6" s="6"/>
      <c r="V6" s="6"/>
      <c r="W6" s="6"/>
      <c r="X6" s="6"/>
      <c r="Y6" s="6"/>
      <c r="Z6" s="3"/>
      <c r="AA6" s="3"/>
    </row>
    <row r="7" spans="3:27" ht="22.5" customHeight="1" x14ac:dyDescent="0.15">
      <c r="L7" s="3"/>
      <c r="M7" s="3"/>
      <c r="N7" s="3"/>
      <c r="O7" s="3"/>
      <c r="P7" s="5"/>
      <c r="Q7" s="5"/>
      <c r="R7" s="5"/>
      <c r="S7" s="6"/>
      <c r="T7" s="6"/>
      <c r="U7" s="6"/>
      <c r="V7" s="6"/>
      <c r="W7" s="6"/>
      <c r="X7" s="6"/>
      <c r="Y7" s="6"/>
      <c r="Z7" s="3"/>
      <c r="AA7" s="3"/>
    </row>
    <row r="8" spans="3:27" ht="22.5" customHeight="1" x14ac:dyDescent="0.15">
      <c r="L8" s="3"/>
      <c r="M8" s="3"/>
      <c r="N8" s="3"/>
      <c r="O8" s="3"/>
      <c r="P8" s="5"/>
      <c r="Q8" s="5"/>
      <c r="R8" s="5"/>
      <c r="S8" s="6"/>
      <c r="T8" s="6"/>
      <c r="U8" s="6"/>
      <c r="V8" s="6"/>
      <c r="W8" s="6"/>
      <c r="X8" s="6"/>
      <c r="Y8" s="6"/>
      <c r="Z8" s="3"/>
      <c r="AA8" s="3"/>
    </row>
    <row r="9" spans="3:27" ht="22.5" customHeight="1" x14ac:dyDescent="0.15">
      <c r="L9" s="3"/>
      <c r="M9" s="3"/>
      <c r="N9" s="3"/>
      <c r="O9" s="3"/>
      <c r="P9" s="5"/>
      <c r="Q9" s="5"/>
      <c r="R9" s="5"/>
      <c r="S9" s="6"/>
      <c r="T9" s="6"/>
      <c r="U9" s="6"/>
      <c r="V9" s="6"/>
      <c r="W9" s="6"/>
      <c r="X9" s="6"/>
      <c r="Y9" s="6"/>
      <c r="Z9" s="3"/>
      <c r="AA9" s="3"/>
    </row>
    <row r="10" spans="3:27" ht="22.5" customHeight="1" x14ac:dyDescent="0.15">
      <c r="L10" s="3"/>
      <c r="M10" s="3"/>
      <c r="N10" s="3"/>
      <c r="O10" s="3"/>
      <c r="P10" s="5"/>
      <c r="Q10" s="5"/>
      <c r="R10" s="5"/>
      <c r="S10" s="7"/>
      <c r="T10" s="7"/>
      <c r="U10" s="7"/>
      <c r="V10" s="7"/>
      <c r="W10" s="7"/>
      <c r="X10" s="7"/>
      <c r="Y10" s="8"/>
      <c r="Z10" s="3"/>
      <c r="AA10" s="3"/>
    </row>
    <row r="11" spans="3:27" ht="22.5" customHeight="1" x14ac:dyDescent="0.15"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3:27" ht="22.5" customHeight="1" x14ac:dyDescent="0.15"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3:27" ht="22.5" customHeight="1" x14ac:dyDescent="0.15"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3:27" ht="22.5" customHeight="1" x14ac:dyDescent="0.15"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3:27" ht="22.5" customHeight="1" thickBot="1" x14ac:dyDescent="0.2">
      <c r="I15" s="43" t="s">
        <v>54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3:27" ht="22.5" customHeight="1" thickBot="1" x14ac:dyDescent="0.2">
      <c r="C16" s="261" t="s">
        <v>55</v>
      </c>
      <c r="D16" s="262"/>
      <c r="E16" s="135" t="s">
        <v>56</v>
      </c>
      <c r="F16" s="136" t="s">
        <v>57</v>
      </c>
      <c r="G16" s="137" t="s">
        <v>58</v>
      </c>
      <c r="H16" s="143" t="s">
        <v>59</v>
      </c>
      <c r="I16" s="150" t="s">
        <v>60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3:24" ht="22.5" customHeight="1" x14ac:dyDescent="0.15">
      <c r="C17" s="263" t="s">
        <v>61</v>
      </c>
      <c r="D17" s="264"/>
      <c r="E17" s="141">
        <v>120600</v>
      </c>
      <c r="F17" s="44">
        <v>160200</v>
      </c>
      <c r="G17" s="60">
        <v>101200</v>
      </c>
      <c r="H17" s="144">
        <v>395800</v>
      </c>
      <c r="I17" s="151">
        <f>SUM(E17:H17)</f>
        <v>777800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3:24" ht="22.5" customHeight="1" x14ac:dyDescent="0.15">
      <c r="C18" s="252" t="s">
        <v>62</v>
      </c>
      <c r="D18" s="253"/>
      <c r="E18" s="134">
        <v>127800</v>
      </c>
      <c r="F18" s="45">
        <v>161100</v>
      </c>
      <c r="G18" s="61">
        <v>121300</v>
      </c>
      <c r="H18" s="145">
        <v>394900</v>
      </c>
      <c r="I18" s="152">
        <f t="shared" ref="I18:I21" si="0">SUM(E18:H18)</f>
        <v>805100</v>
      </c>
      <c r="K18" s="3"/>
      <c r="L18" s="3"/>
      <c r="M18" s="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3:24" ht="22.5" customHeight="1" x14ac:dyDescent="0.15">
      <c r="C19" s="252" t="s">
        <v>63</v>
      </c>
      <c r="D19" s="253"/>
      <c r="E19" s="134">
        <v>120300</v>
      </c>
      <c r="F19" s="45">
        <v>144200</v>
      </c>
      <c r="G19" s="61">
        <v>81700</v>
      </c>
      <c r="H19" s="145">
        <v>395100</v>
      </c>
      <c r="I19" s="152">
        <f t="shared" si="0"/>
        <v>741300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3:24" ht="22.5" customHeight="1" x14ac:dyDescent="0.15">
      <c r="C20" s="252" t="s">
        <v>64</v>
      </c>
      <c r="D20" s="253"/>
      <c r="E20" s="134">
        <v>113500</v>
      </c>
      <c r="F20" s="45">
        <v>155600</v>
      </c>
      <c r="G20" s="61">
        <v>114500</v>
      </c>
      <c r="H20" s="145">
        <v>390100</v>
      </c>
      <c r="I20" s="152">
        <f t="shared" si="0"/>
        <v>773700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3:24" ht="22.5" customHeight="1" thickBot="1" x14ac:dyDescent="0.2">
      <c r="C21" s="254" t="s">
        <v>65</v>
      </c>
      <c r="D21" s="255"/>
      <c r="E21" s="142">
        <v>125400</v>
      </c>
      <c r="F21" s="46">
        <v>156600</v>
      </c>
      <c r="G21" s="62">
        <v>85900</v>
      </c>
      <c r="H21" s="146">
        <v>378800</v>
      </c>
      <c r="I21" s="153">
        <f t="shared" si="0"/>
        <v>746700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3:24" ht="22.5" customHeight="1" x14ac:dyDescent="0.15">
      <c r="C22" s="259" t="s">
        <v>26</v>
      </c>
      <c r="D22" s="260"/>
      <c r="E22" s="138">
        <f>AVERAGE(E17:E21)</f>
        <v>121520</v>
      </c>
      <c r="F22" s="139">
        <f t="shared" ref="F22:H22" si="1">AVERAGE(F17:F21)</f>
        <v>155540</v>
      </c>
      <c r="G22" s="140">
        <f t="shared" si="1"/>
        <v>100920</v>
      </c>
      <c r="H22" s="147">
        <f t="shared" si="1"/>
        <v>390940</v>
      </c>
      <c r="I22" s="25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3:24" ht="22.5" customHeight="1" x14ac:dyDescent="0.15">
      <c r="C23" s="252" t="s">
        <v>152</v>
      </c>
      <c r="D23" s="253"/>
      <c r="E23" s="119">
        <f>MAX(E17:E21)</f>
        <v>127800</v>
      </c>
      <c r="F23" s="120">
        <f>MAX(F17:F21)</f>
        <v>161100</v>
      </c>
      <c r="G23" s="121">
        <f>MAX(G17:G21)</f>
        <v>121300</v>
      </c>
      <c r="H23" s="148">
        <f>MAX(H17:H21)</f>
        <v>395800</v>
      </c>
      <c r="I23" s="25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3:24" ht="22.5" customHeight="1" thickBot="1" x14ac:dyDescent="0.2">
      <c r="C24" s="254" t="s">
        <v>153</v>
      </c>
      <c r="D24" s="255"/>
      <c r="E24" s="122">
        <f>MIN(E17:E21)</f>
        <v>113500</v>
      </c>
      <c r="F24" s="123">
        <f>MIN(F17:F21)</f>
        <v>144200</v>
      </c>
      <c r="G24" s="124">
        <f>MIN(G17:G21)</f>
        <v>81700</v>
      </c>
      <c r="H24" s="149">
        <f>MIN(H17:H21)</f>
        <v>378800</v>
      </c>
      <c r="I24" s="25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3:24" ht="22.5" customHeight="1" x14ac:dyDescent="0.15">
      <c r="J25" s="59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3:24" ht="22.5" customHeight="1" x14ac:dyDescent="0.15"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3:24" ht="22.5" customHeight="1" x14ac:dyDescent="0.15"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3:24" ht="22.5" customHeight="1" x14ac:dyDescent="0.15"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3:24" ht="22.5" customHeight="1" x14ac:dyDescent="0.15"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3:24" ht="22.5" customHeight="1" x14ac:dyDescent="0.15"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3:24" ht="22.5" customHeight="1" x14ac:dyDescent="0.15"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3:24" ht="22.5" customHeight="1" x14ac:dyDescent="0.15"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2:24" ht="22.5" customHeight="1" x14ac:dyDescent="0.15"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2:24" ht="22.5" customHeight="1" x14ac:dyDescent="0.15"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2:24" ht="22.5" customHeight="1" x14ac:dyDescent="0.15"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2:24" ht="22.5" customHeight="1" x14ac:dyDescent="0.15"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2:24" ht="22.5" customHeight="1" x14ac:dyDescent="0.15"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2:24" ht="22.5" customHeight="1" x14ac:dyDescent="0.15"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2:24" ht="22.5" customHeight="1" x14ac:dyDescent="0.15"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2:24" ht="22.5" customHeight="1" x14ac:dyDescent="0.15"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2:24" ht="22.5" customHeight="1" x14ac:dyDescent="0.15"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2:24" x14ac:dyDescent="0.15">
      <c r="L42" s="3"/>
      <c r="M42" s="3"/>
    </row>
  </sheetData>
  <mergeCells count="10">
    <mergeCell ref="C16:D16"/>
    <mergeCell ref="C17:D17"/>
    <mergeCell ref="C18:D18"/>
    <mergeCell ref="C19:D19"/>
    <mergeCell ref="C20:D20"/>
    <mergeCell ref="C23:D23"/>
    <mergeCell ref="C24:D24"/>
    <mergeCell ref="I22:I24"/>
    <mergeCell ref="C21:D21"/>
    <mergeCell ref="C22:D22"/>
  </mergeCells>
  <phoneticPr fontId="2"/>
  <pageMargins left="0.39370078740157483" right="0.39370078740157483" top="0" bottom="0" header="0.31496062992125984" footer="0.31496062992125984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tabSelected="1" topLeftCell="A43" zoomScale="85" zoomScaleNormal="85" workbookViewId="0">
      <selection activeCell="K26" sqref="K26:K29"/>
    </sheetView>
  </sheetViews>
  <sheetFormatPr defaultColWidth="9" defaultRowHeight="13.5" x14ac:dyDescent="0.15"/>
  <cols>
    <col min="1" max="1" width="6.25" style="9" customWidth="1"/>
    <col min="2" max="2" width="0" style="9" hidden="1" customWidth="1"/>
    <col min="3" max="3" width="6.75" style="9" customWidth="1"/>
    <col min="4" max="4" width="7.5" style="9" hidden="1" customWidth="1"/>
    <col min="5" max="5" width="5.125" style="9" customWidth="1"/>
    <col min="6" max="6" width="4.75" style="9" customWidth="1"/>
    <col min="7" max="7" width="3.125" style="9" customWidth="1"/>
    <col min="8" max="8" width="8" style="9" customWidth="1"/>
    <col min="9" max="10" width="8.75" style="9" customWidth="1"/>
    <col min="11" max="11" width="6.75" style="9" customWidth="1"/>
    <col min="12" max="12" width="5.125" style="9" customWidth="1"/>
    <col min="13" max="16" width="8.75" style="9" customWidth="1"/>
    <col min="17" max="17" width="5.875" style="9" customWidth="1"/>
    <col min="18" max="18" width="5" style="9" customWidth="1"/>
    <col min="19" max="19" width="6.75" style="41" customWidth="1"/>
    <col min="20" max="16384" width="9" style="9"/>
  </cols>
  <sheetData>
    <row r="1" spans="1:19" ht="21.75" thickBot="1" x14ac:dyDescent="0.2">
      <c r="A1" s="265" t="s">
        <v>111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7"/>
      <c r="N1" s="78" t="s">
        <v>1</v>
      </c>
      <c r="O1" s="268"/>
      <c r="P1" s="269"/>
      <c r="Q1" s="269"/>
      <c r="R1" s="269"/>
      <c r="S1" s="270"/>
    </row>
    <row r="2" spans="1:19" s="16" customFormat="1" ht="14.25" x14ac:dyDescent="0.15">
      <c r="A2" s="271" t="s">
        <v>2</v>
      </c>
      <c r="B2" s="273" t="s">
        <v>3</v>
      </c>
      <c r="C2" s="274"/>
      <c r="D2" s="274"/>
      <c r="E2" s="274"/>
      <c r="F2" s="274"/>
      <c r="G2" s="274"/>
      <c r="H2" s="274"/>
      <c r="I2" s="275"/>
      <c r="J2" s="273" t="s">
        <v>31</v>
      </c>
      <c r="K2" s="274"/>
      <c r="L2" s="275"/>
      <c r="M2" s="273" t="s">
        <v>16</v>
      </c>
      <c r="N2" s="275"/>
      <c r="O2" s="273" t="s">
        <v>4</v>
      </c>
      <c r="P2" s="275"/>
      <c r="Q2" s="273" t="s">
        <v>5</v>
      </c>
      <c r="R2" s="274"/>
      <c r="S2" s="275"/>
    </row>
    <row r="3" spans="1:19" s="16" customFormat="1" ht="15" thickBot="1" x14ac:dyDescent="0.2">
      <c r="A3" s="272"/>
      <c r="B3" s="79" t="s">
        <v>112</v>
      </c>
      <c r="C3" s="276" t="s">
        <v>113</v>
      </c>
      <c r="D3" s="277"/>
      <c r="E3" s="278"/>
      <c r="F3" s="276" t="s">
        <v>6</v>
      </c>
      <c r="G3" s="277"/>
      <c r="H3" s="278"/>
      <c r="I3" s="80" t="s">
        <v>7</v>
      </c>
      <c r="J3" s="79" t="s">
        <v>114</v>
      </c>
      <c r="K3" s="276" t="s">
        <v>12</v>
      </c>
      <c r="L3" s="279"/>
      <c r="M3" s="79" t="s">
        <v>22</v>
      </c>
      <c r="N3" s="80" t="s">
        <v>21</v>
      </c>
      <c r="O3" s="81" t="s">
        <v>22</v>
      </c>
      <c r="P3" s="80" t="s">
        <v>93</v>
      </c>
      <c r="Q3" s="79" t="s">
        <v>35</v>
      </c>
      <c r="R3" s="276" t="s">
        <v>5</v>
      </c>
      <c r="S3" s="279"/>
    </row>
    <row r="4" spans="1:19" s="84" customFormat="1" ht="17.25" x14ac:dyDescent="0.15">
      <c r="A4" s="271" t="s">
        <v>32</v>
      </c>
      <c r="B4" s="169"/>
      <c r="C4" s="292"/>
      <c r="D4" s="293"/>
      <c r="E4" s="294"/>
      <c r="F4" s="292"/>
      <c r="G4" s="293"/>
      <c r="H4" s="294"/>
      <c r="I4" s="170"/>
      <c r="J4" s="171"/>
      <c r="K4" s="292"/>
      <c r="L4" s="295"/>
      <c r="M4" s="171"/>
      <c r="N4" s="170"/>
      <c r="O4" s="172" t="s">
        <v>116</v>
      </c>
      <c r="P4" s="170"/>
      <c r="Q4" s="82">
        <v>2</v>
      </c>
      <c r="R4" s="83"/>
      <c r="S4" s="280">
        <f>SUM(R4:R9)</f>
        <v>0</v>
      </c>
    </row>
    <row r="5" spans="1:19" s="84" customFormat="1" ht="17.25" x14ac:dyDescent="0.15">
      <c r="A5" s="313"/>
      <c r="B5" s="173"/>
      <c r="C5" s="290"/>
      <c r="D5" s="288"/>
      <c r="E5" s="289"/>
      <c r="F5" s="290"/>
      <c r="G5" s="288"/>
      <c r="H5" s="289"/>
      <c r="I5" s="174"/>
      <c r="J5" s="175"/>
      <c r="K5" s="290"/>
      <c r="L5" s="291"/>
      <c r="M5" s="175"/>
      <c r="N5" s="174"/>
      <c r="O5" s="176" t="s">
        <v>117</v>
      </c>
      <c r="P5" s="174"/>
      <c r="Q5" s="85">
        <v>2</v>
      </c>
      <c r="R5" s="86"/>
      <c r="S5" s="281"/>
    </row>
    <row r="6" spans="1:19" s="84" customFormat="1" ht="17.25" x14ac:dyDescent="0.15">
      <c r="A6" s="313"/>
      <c r="B6" s="173"/>
      <c r="C6" s="290"/>
      <c r="D6" s="288"/>
      <c r="E6" s="289"/>
      <c r="F6" s="290"/>
      <c r="G6" s="288"/>
      <c r="H6" s="289"/>
      <c r="I6" s="174"/>
      <c r="J6" s="175"/>
      <c r="K6" s="290"/>
      <c r="L6" s="291"/>
      <c r="M6" s="175"/>
      <c r="N6" s="174"/>
      <c r="O6" s="176" t="s">
        <v>118</v>
      </c>
      <c r="P6" s="174"/>
      <c r="Q6" s="85">
        <v>2</v>
      </c>
      <c r="R6" s="86"/>
      <c r="S6" s="281"/>
    </row>
    <row r="7" spans="1:19" s="84" customFormat="1" ht="17.25" x14ac:dyDescent="0.15">
      <c r="A7" s="313"/>
      <c r="B7" s="173"/>
      <c r="C7" s="290"/>
      <c r="D7" s="288"/>
      <c r="E7" s="289"/>
      <c r="F7" s="290"/>
      <c r="G7" s="288"/>
      <c r="H7" s="289"/>
      <c r="I7" s="174"/>
      <c r="J7" s="175"/>
      <c r="K7" s="290"/>
      <c r="L7" s="291"/>
      <c r="M7" s="175"/>
      <c r="N7" s="174"/>
      <c r="O7" s="176" t="s">
        <v>119</v>
      </c>
      <c r="P7" s="174" t="s">
        <v>94</v>
      </c>
      <c r="Q7" s="85">
        <v>3</v>
      </c>
      <c r="R7" s="86"/>
      <c r="S7" s="281"/>
    </row>
    <row r="8" spans="1:19" s="84" customFormat="1" ht="17.25" x14ac:dyDescent="0.15">
      <c r="A8" s="313"/>
      <c r="B8" s="173"/>
      <c r="C8" s="290"/>
      <c r="D8" s="288"/>
      <c r="E8" s="289"/>
      <c r="F8" s="290"/>
      <c r="G8" s="288"/>
      <c r="H8" s="289"/>
      <c r="I8" s="174"/>
      <c r="J8" s="175"/>
      <c r="K8" s="290"/>
      <c r="L8" s="291"/>
      <c r="M8" s="175"/>
      <c r="N8" s="174"/>
      <c r="O8" s="176" t="s">
        <v>120</v>
      </c>
      <c r="P8" s="174"/>
      <c r="Q8" s="85">
        <v>2</v>
      </c>
      <c r="R8" s="86"/>
      <c r="S8" s="281"/>
    </row>
    <row r="9" spans="1:19" s="84" customFormat="1" ht="18" thickBot="1" x14ac:dyDescent="0.2">
      <c r="A9" s="272"/>
      <c r="B9" s="173"/>
      <c r="C9" s="290"/>
      <c r="D9" s="288"/>
      <c r="E9" s="289"/>
      <c r="F9" s="290"/>
      <c r="G9" s="288"/>
      <c r="H9" s="289"/>
      <c r="I9" s="174"/>
      <c r="J9" s="175"/>
      <c r="K9" s="290"/>
      <c r="L9" s="291"/>
      <c r="M9" s="175"/>
      <c r="N9" s="174"/>
      <c r="O9" s="176" t="s">
        <v>121</v>
      </c>
      <c r="P9" s="174"/>
      <c r="Q9" s="85">
        <v>2</v>
      </c>
      <c r="R9" s="86"/>
      <c r="S9" s="118" t="str">
        <f>"/ "&amp;SUM(Q4:Q9)</f>
        <v>/ 13</v>
      </c>
    </row>
    <row r="10" spans="1:19" s="84" customFormat="1" ht="17.25" x14ac:dyDescent="0.15">
      <c r="A10" s="271" t="s">
        <v>33</v>
      </c>
      <c r="B10" s="169"/>
      <c r="C10" s="292"/>
      <c r="D10" s="293"/>
      <c r="E10" s="294"/>
      <c r="F10" s="292"/>
      <c r="G10" s="293"/>
      <c r="H10" s="294"/>
      <c r="I10" s="170"/>
      <c r="J10" s="171">
        <v>401</v>
      </c>
      <c r="K10" s="292"/>
      <c r="L10" s="295"/>
      <c r="M10" s="171"/>
      <c r="N10" s="170"/>
      <c r="O10" s="177"/>
      <c r="P10" s="170"/>
      <c r="Q10" s="82">
        <v>3</v>
      </c>
      <c r="R10" s="83"/>
      <c r="S10" s="280">
        <f>SUM(R10:R20)</f>
        <v>0</v>
      </c>
    </row>
    <row r="11" spans="1:19" s="84" customFormat="1" ht="17.25" x14ac:dyDescent="0.15">
      <c r="A11" s="313"/>
      <c r="B11" s="178"/>
      <c r="C11" s="287" t="s">
        <v>122</v>
      </c>
      <c r="D11" s="288"/>
      <c r="E11" s="289"/>
      <c r="F11" s="290"/>
      <c r="G11" s="288"/>
      <c r="H11" s="289"/>
      <c r="I11" s="179"/>
      <c r="J11" s="180"/>
      <c r="K11" s="290"/>
      <c r="L11" s="291"/>
      <c r="M11" s="180"/>
      <c r="N11" s="179"/>
      <c r="O11" s="181"/>
      <c r="P11" s="179"/>
      <c r="Q11" s="91">
        <v>1</v>
      </c>
      <c r="R11" s="92"/>
      <c r="S11" s="281"/>
    </row>
    <row r="12" spans="1:19" s="84" customFormat="1" ht="17.25" x14ac:dyDescent="0.15">
      <c r="A12" s="313"/>
      <c r="B12" s="178"/>
      <c r="C12" s="287" t="s">
        <v>123</v>
      </c>
      <c r="D12" s="288"/>
      <c r="E12" s="289"/>
      <c r="F12" s="290"/>
      <c r="G12" s="288"/>
      <c r="H12" s="289"/>
      <c r="I12" s="179"/>
      <c r="J12" s="180"/>
      <c r="K12" s="290"/>
      <c r="L12" s="291"/>
      <c r="M12" s="180"/>
      <c r="N12" s="179"/>
      <c r="O12" s="181"/>
      <c r="P12" s="179"/>
      <c r="Q12" s="91">
        <v>1</v>
      </c>
      <c r="R12" s="92"/>
      <c r="S12" s="281"/>
    </row>
    <row r="13" spans="1:19" s="84" customFormat="1" ht="17.25" x14ac:dyDescent="0.15">
      <c r="A13" s="313"/>
      <c r="B13" s="178"/>
      <c r="C13" s="287" t="s">
        <v>124</v>
      </c>
      <c r="D13" s="288"/>
      <c r="E13" s="289"/>
      <c r="F13" s="290"/>
      <c r="G13" s="288"/>
      <c r="H13" s="289"/>
      <c r="I13" s="179"/>
      <c r="J13" s="180"/>
      <c r="K13" s="290"/>
      <c r="L13" s="291"/>
      <c r="M13" s="180"/>
      <c r="N13" s="179"/>
      <c r="O13" s="181"/>
      <c r="P13" s="179"/>
      <c r="Q13" s="91">
        <v>1</v>
      </c>
      <c r="R13" s="92"/>
      <c r="S13" s="281"/>
    </row>
    <row r="14" spans="1:19" s="84" customFormat="1" ht="17.25" x14ac:dyDescent="0.15">
      <c r="A14" s="313"/>
      <c r="B14" s="178"/>
      <c r="C14" s="287" t="s">
        <v>125</v>
      </c>
      <c r="D14" s="288"/>
      <c r="E14" s="289"/>
      <c r="F14" s="290"/>
      <c r="G14" s="288"/>
      <c r="H14" s="289"/>
      <c r="I14" s="179"/>
      <c r="J14" s="180"/>
      <c r="K14" s="290"/>
      <c r="L14" s="291"/>
      <c r="M14" s="180"/>
      <c r="N14" s="179"/>
      <c r="O14" s="181"/>
      <c r="P14" s="179"/>
      <c r="Q14" s="91">
        <v>1</v>
      </c>
      <c r="R14" s="92"/>
      <c r="S14" s="281"/>
    </row>
    <row r="15" spans="1:19" s="84" customFormat="1" ht="17.25" x14ac:dyDescent="0.15">
      <c r="A15" s="313"/>
      <c r="B15" s="178"/>
      <c r="C15" s="287" t="s">
        <v>126</v>
      </c>
      <c r="D15" s="288"/>
      <c r="E15" s="289"/>
      <c r="F15" s="290"/>
      <c r="G15" s="288"/>
      <c r="H15" s="289"/>
      <c r="I15" s="179"/>
      <c r="J15" s="180"/>
      <c r="K15" s="290"/>
      <c r="L15" s="291"/>
      <c r="M15" s="180"/>
      <c r="N15" s="179"/>
      <c r="O15" s="181"/>
      <c r="P15" s="179"/>
      <c r="Q15" s="91">
        <v>1</v>
      </c>
      <c r="R15" s="92"/>
      <c r="S15" s="281"/>
    </row>
    <row r="16" spans="1:19" s="84" customFormat="1" ht="17.25" x14ac:dyDescent="0.15">
      <c r="A16" s="313"/>
      <c r="B16" s="178"/>
      <c r="C16" s="287" t="s">
        <v>127</v>
      </c>
      <c r="D16" s="288"/>
      <c r="E16" s="289"/>
      <c r="F16" s="290"/>
      <c r="G16" s="288"/>
      <c r="H16" s="289"/>
      <c r="I16" s="179"/>
      <c r="J16" s="180"/>
      <c r="K16" s="290"/>
      <c r="L16" s="291"/>
      <c r="M16" s="180"/>
      <c r="N16" s="179"/>
      <c r="O16" s="181"/>
      <c r="P16" s="179"/>
      <c r="Q16" s="91">
        <v>1</v>
      </c>
      <c r="R16" s="92"/>
      <c r="S16" s="281"/>
    </row>
    <row r="17" spans="1:19" s="84" customFormat="1" ht="17.25" x14ac:dyDescent="0.15">
      <c r="A17" s="313"/>
      <c r="B17" s="178"/>
      <c r="C17" s="287" t="s">
        <v>128</v>
      </c>
      <c r="D17" s="288"/>
      <c r="E17" s="289"/>
      <c r="F17" s="290"/>
      <c r="G17" s="288"/>
      <c r="H17" s="289"/>
      <c r="I17" s="179"/>
      <c r="J17" s="180"/>
      <c r="K17" s="290"/>
      <c r="L17" s="291"/>
      <c r="M17" s="180"/>
      <c r="N17" s="179"/>
      <c r="O17" s="181"/>
      <c r="P17" s="179"/>
      <c r="Q17" s="91">
        <v>1</v>
      </c>
      <c r="R17" s="92"/>
      <c r="S17" s="281"/>
    </row>
    <row r="18" spans="1:19" s="84" customFormat="1" ht="17.25" x14ac:dyDescent="0.15">
      <c r="A18" s="313"/>
      <c r="B18" s="178"/>
      <c r="C18" s="287" t="s">
        <v>211</v>
      </c>
      <c r="D18" s="288"/>
      <c r="E18" s="289"/>
      <c r="F18" s="290"/>
      <c r="G18" s="288"/>
      <c r="H18" s="289"/>
      <c r="I18" s="179"/>
      <c r="J18" s="180"/>
      <c r="K18" s="290"/>
      <c r="L18" s="291"/>
      <c r="M18" s="180"/>
      <c r="N18" s="179"/>
      <c r="O18" s="181"/>
      <c r="P18" s="179"/>
      <c r="Q18" s="91">
        <v>1</v>
      </c>
      <c r="R18" s="92"/>
      <c r="S18" s="164"/>
    </row>
    <row r="19" spans="1:19" s="84" customFormat="1" ht="17.25" x14ac:dyDescent="0.15">
      <c r="A19" s="313"/>
      <c r="B19" s="178"/>
      <c r="C19" s="287" t="s">
        <v>212</v>
      </c>
      <c r="D19" s="288"/>
      <c r="E19" s="289"/>
      <c r="F19" s="290"/>
      <c r="G19" s="288"/>
      <c r="H19" s="289"/>
      <c r="I19" s="179"/>
      <c r="J19" s="180"/>
      <c r="K19" s="290"/>
      <c r="L19" s="291"/>
      <c r="M19" s="180"/>
      <c r="N19" s="179"/>
      <c r="O19" s="181"/>
      <c r="P19" s="179"/>
      <c r="Q19" s="91">
        <v>1</v>
      </c>
      <c r="R19" s="92"/>
      <c r="S19" s="164"/>
    </row>
    <row r="20" spans="1:19" s="84" customFormat="1" ht="18" thickBot="1" x14ac:dyDescent="0.2">
      <c r="A20" s="313"/>
      <c r="B20" s="178"/>
      <c r="C20" s="287"/>
      <c r="D20" s="288"/>
      <c r="E20" s="289"/>
      <c r="F20" s="290" t="s">
        <v>208</v>
      </c>
      <c r="G20" s="288"/>
      <c r="H20" s="289"/>
      <c r="I20" s="179"/>
      <c r="J20" s="180"/>
      <c r="K20" s="290"/>
      <c r="L20" s="291"/>
      <c r="M20" s="180"/>
      <c r="N20" s="179"/>
      <c r="O20" s="181"/>
      <c r="P20" s="179"/>
      <c r="Q20" s="91">
        <v>1</v>
      </c>
      <c r="R20" s="92"/>
      <c r="S20" s="93" t="str">
        <f>"/ "&amp;SUM(Q10:Q20)</f>
        <v>/ 13</v>
      </c>
    </row>
    <row r="21" spans="1:19" s="84" customFormat="1" ht="18.75" thickTop="1" thickBot="1" x14ac:dyDescent="0.2">
      <c r="A21" s="313"/>
      <c r="B21" s="182"/>
      <c r="C21" s="296"/>
      <c r="D21" s="297"/>
      <c r="E21" s="298"/>
      <c r="F21" s="296"/>
      <c r="G21" s="297"/>
      <c r="H21" s="298"/>
      <c r="I21" s="183"/>
      <c r="J21" s="184"/>
      <c r="K21" s="338" t="s">
        <v>13</v>
      </c>
      <c r="L21" s="185" t="s">
        <v>68</v>
      </c>
      <c r="M21" s="184"/>
      <c r="N21" s="186"/>
      <c r="O21" s="187"/>
      <c r="P21" s="183"/>
      <c r="Q21" s="94">
        <v>1</v>
      </c>
      <c r="R21" s="95"/>
      <c r="S21" s="282">
        <f>SUM(R21:R35)</f>
        <v>0</v>
      </c>
    </row>
    <row r="22" spans="1:19" s="84" customFormat="1" ht="18" thickBot="1" x14ac:dyDescent="0.2">
      <c r="A22" s="313"/>
      <c r="B22" s="188"/>
      <c r="C22" s="290"/>
      <c r="D22" s="288"/>
      <c r="E22" s="289"/>
      <c r="F22" s="290"/>
      <c r="G22" s="288"/>
      <c r="H22" s="289"/>
      <c r="I22" s="174"/>
      <c r="J22" s="175"/>
      <c r="K22" s="284"/>
      <c r="L22" s="189" t="s">
        <v>129</v>
      </c>
      <c r="M22" s="175"/>
      <c r="N22" s="190"/>
      <c r="O22" s="191"/>
      <c r="P22" s="174"/>
      <c r="Q22" s="85">
        <v>1</v>
      </c>
      <c r="R22" s="86"/>
      <c r="S22" s="281"/>
    </row>
    <row r="23" spans="1:19" s="84" customFormat="1" ht="17.25" x14ac:dyDescent="0.15">
      <c r="A23" s="313"/>
      <c r="B23" s="169"/>
      <c r="C23" s="290"/>
      <c r="D23" s="288"/>
      <c r="E23" s="289"/>
      <c r="F23" s="290"/>
      <c r="G23" s="288"/>
      <c r="H23" s="289"/>
      <c r="I23" s="174"/>
      <c r="J23" s="175"/>
      <c r="K23" s="284"/>
      <c r="L23" s="189" t="s">
        <v>130</v>
      </c>
      <c r="M23" s="175"/>
      <c r="N23" s="190"/>
      <c r="O23" s="192"/>
      <c r="P23" s="174"/>
      <c r="Q23" s="85">
        <v>1</v>
      </c>
      <c r="R23" s="86"/>
      <c r="S23" s="281"/>
    </row>
    <row r="24" spans="1:19" s="84" customFormat="1" ht="17.25" x14ac:dyDescent="0.15">
      <c r="A24" s="313"/>
      <c r="B24" s="173"/>
      <c r="C24" s="290"/>
      <c r="D24" s="288"/>
      <c r="E24" s="289"/>
      <c r="F24" s="290"/>
      <c r="G24" s="288"/>
      <c r="H24" s="289"/>
      <c r="I24" s="174"/>
      <c r="J24" s="175"/>
      <c r="K24" s="284"/>
      <c r="L24" s="189" t="s">
        <v>131</v>
      </c>
      <c r="M24" s="175"/>
      <c r="N24" s="190"/>
      <c r="O24" s="192"/>
      <c r="P24" s="174"/>
      <c r="Q24" s="85">
        <v>1</v>
      </c>
      <c r="R24" s="86"/>
      <c r="S24" s="281"/>
    </row>
    <row r="25" spans="1:19" s="84" customFormat="1" ht="17.25" x14ac:dyDescent="0.15">
      <c r="A25" s="313"/>
      <c r="B25" s="173"/>
      <c r="C25" s="290"/>
      <c r="D25" s="288"/>
      <c r="E25" s="289"/>
      <c r="F25" s="290"/>
      <c r="G25" s="288"/>
      <c r="H25" s="289"/>
      <c r="I25" s="174"/>
      <c r="J25" s="175"/>
      <c r="K25" s="285"/>
      <c r="L25" s="189" t="s">
        <v>132</v>
      </c>
      <c r="M25" s="175"/>
      <c r="N25" s="190"/>
      <c r="O25" s="192"/>
      <c r="P25" s="174"/>
      <c r="Q25" s="85">
        <v>1</v>
      </c>
      <c r="R25" s="86"/>
      <c r="S25" s="281"/>
    </row>
    <row r="26" spans="1:19" s="84" customFormat="1" ht="17.25" x14ac:dyDescent="0.15">
      <c r="A26" s="313"/>
      <c r="B26" s="173"/>
      <c r="C26" s="290"/>
      <c r="D26" s="288"/>
      <c r="E26" s="289"/>
      <c r="F26" s="290"/>
      <c r="G26" s="288"/>
      <c r="H26" s="289"/>
      <c r="I26" s="174"/>
      <c r="J26" s="175"/>
      <c r="K26" s="284" t="s">
        <v>213</v>
      </c>
      <c r="L26" s="193" t="s">
        <v>38</v>
      </c>
      <c r="M26" s="175"/>
      <c r="N26" s="190"/>
      <c r="O26" s="192"/>
      <c r="P26" s="174"/>
      <c r="Q26" s="85">
        <v>1</v>
      </c>
      <c r="R26" s="86"/>
      <c r="S26" s="281"/>
    </row>
    <row r="27" spans="1:19" s="84" customFormat="1" ht="17.25" x14ac:dyDescent="0.15">
      <c r="A27" s="313"/>
      <c r="B27" s="173"/>
      <c r="C27" s="290"/>
      <c r="D27" s="288"/>
      <c r="E27" s="289"/>
      <c r="F27" s="290"/>
      <c r="G27" s="288"/>
      <c r="H27" s="289"/>
      <c r="I27" s="174"/>
      <c r="J27" s="175"/>
      <c r="K27" s="284"/>
      <c r="L27" s="193" t="s">
        <v>90</v>
      </c>
      <c r="M27" s="175"/>
      <c r="N27" s="190"/>
      <c r="O27" s="192"/>
      <c r="P27" s="174"/>
      <c r="Q27" s="85">
        <v>1</v>
      </c>
      <c r="R27" s="86"/>
      <c r="S27" s="281"/>
    </row>
    <row r="28" spans="1:19" s="84" customFormat="1" ht="17.25" x14ac:dyDescent="0.15">
      <c r="A28" s="313"/>
      <c r="B28" s="173"/>
      <c r="C28" s="290"/>
      <c r="D28" s="288"/>
      <c r="E28" s="289"/>
      <c r="F28" s="290"/>
      <c r="G28" s="288"/>
      <c r="H28" s="289"/>
      <c r="I28" s="174"/>
      <c r="J28" s="175"/>
      <c r="K28" s="284"/>
      <c r="L28" s="193" t="s">
        <v>91</v>
      </c>
      <c r="M28" s="175"/>
      <c r="N28" s="190"/>
      <c r="O28" s="192"/>
      <c r="P28" s="174"/>
      <c r="Q28" s="85">
        <v>1</v>
      </c>
      <c r="R28" s="86"/>
      <c r="S28" s="281"/>
    </row>
    <row r="29" spans="1:19" s="84" customFormat="1" ht="17.25" x14ac:dyDescent="0.15">
      <c r="A29" s="313"/>
      <c r="B29" s="173"/>
      <c r="C29" s="290"/>
      <c r="D29" s="288"/>
      <c r="E29" s="289"/>
      <c r="F29" s="290"/>
      <c r="G29" s="288"/>
      <c r="H29" s="289"/>
      <c r="I29" s="174"/>
      <c r="J29" s="175"/>
      <c r="K29" s="285"/>
      <c r="L29" s="193" t="s">
        <v>92</v>
      </c>
      <c r="M29" s="175"/>
      <c r="N29" s="190"/>
      <c r="O29" s="192"/>
      <c r="P29" s="174"/>
      <c r="Q29" s="85">
        <v>1</v>
      </c>
      <c r="R29" s="86"/>
      <c r="S29" s="281"/>
    </row>
    <row r="30" spans="1:19" s="84" customFormat="1" ht="17.25" x14ac:dyDescent="0.15">
      <c r="A30" s="313"/>
      <c r="B30" s="194"/>
      <c r="C30" s="290"/>
      <c r="D30" s="288"/>
      <c r="E30" s="289"/>
      <c r="F30" s="290"/>
      <c r="G30" s="288"/>
      <c r="H30" s="289"/>
      <c r="I30" s="179"/>
      <c r="J30" s="180"/>
      <c r="K30" s="283" t="s">
        <v>159</v>
      </c>
      <c r="L30" s="174" t="s">
        <v>158</v>
      </c>
      <c r="M30" s="180"/>
      <c r="N30" s="195"/>
      <c r="O30" s="196"/>
      <c r="P30" s="174"/>
      <c r="Q30" s="91">
        <v>1</v>
      </c>
      <c r="R30" s="92"/>
      <c r="S30" s="281"/>
    </row>
    <row r="31" spans="1:19" s="84" customFormat="1" ht="17.25" x14ac:dyDescent="0.15">
      <c r="A31" s="313"/>
      <c r="B31" s="194"/>
      <c r="C31" s="290"/>
      <c r="D31" s="288"/>
      <c r="E31" s="289"/>
      <c r="F31" s="290"/>
      <c r="G31" s="288"/>
      <c r="H31" s="289"/>
      <c r="I31" s="179"/>
      <c r="J31" s="180"/>
      <c r="K31" s="284"/>
      <c r="L31" s="179" t="s">
        <v>182</v>
      </c>
      <c r="M31" s="180"/>
      <c r="N31" s="195"/>
      <c r="O31" s="196"/>
      <c r="P31" s="179"/>
      <c r="Q31" s="91">
        <v>1</v>
      </c>
      <c r="R31" s="92"/>
      <c r="S31" s="281"/>
    </row>
    <row r="32" spans="1:19" s="84" customFormat="1" ht="17.25" x14ac:dyDescent="0.15">
      <c r="A32" s="313"/>
      <c r="B32" s="194"/>
      <c r="C32" s="290"/>
      <c r="D32" s="288"/>
      <c r="E32" s="289"/>
      <c r="F32" s="290"/>
      <c r="G32" s="288"/>
      <c r="H32" s="289"/>
      <c r="I32" s="179"/>
      <c r="J32" s="180"/>
      <c r="K32" s="285"/>
      <c r="L32" s="179" t="s">
        <v>183</v>
      </c>
      <c r="M32" s="180"/>
      <c r="N32" s="195"/>
      <c r="O32" s="196"/>
      <c r="P32" s="179"/>
      <c r="Q32" s="91">
        <v>1</v>
      </c>
      <c r="R32" s="92"/>
      <c r="S32" s="281"/>
    </row>
    <row r="33" spans="1:23" s="84" customFormat="1" ht="17.25" x14ac:dyDescent="0.15">
      <c r="A33" s="313"/>
      <c r="B33" s="194"/>
      <c r="C33" s="290"/>
      <c r="D33" s="288"/>
      <c r="E33" s="289"/>
      <c r="F33" s="290"/>
      <c r="G33" s="288"/>
      <c r="H33" s="289"/>
      <c r="I33" s="179"/>
      <c r="J33" s="180"/>
      <c r="K33" s="283" t="s">
        <v>164</v>
      </c>
      <c r="L33" s="179" t="s">
        <v>184</v>
      </c>
      <c r="M33" s="180"/>
      <c r="N33" s="195"/>
      <c r="O33" s="196"/>
      <c r="P33" s="179"/>
      <c r="Q33" s="91">
        <v>1</v>
      </c>
      <c r="R33" s="92"/>
      <c r="S33" s="281"/>
    </row>
    <row r="34" spans="1:23" s="84" customFormat="1" ht="17.25" x14ac:dyDescent="0.15">
      <c r="A34" s="313"/>
      <c r="B34" s="194"/>
      <c r="C34" s="290"/>
      <c r="D34" s="288"/>
      <c r="E34" s="289"/>
      <c r="F34" s="290"/>
      <c r="G34" s="288"/>
      <c r="H34" s="289"/>
      <c r="I34" s="179"/>
      <c r="J34" s="180"/>
      <c r="K34" s="284"/>
      <c r="L34" s="179" t="s">
        <v>181</v>
      </c>
      <c r="M34" s="180"/>
      <c r="N34" s="195"/>
      <c r="O34" s="196"/>
      <c r="P34" s="179"/>
      <c r="Q34" s="91">
        <v>1</v>
      </c>
      <c r="R34" s="92"/>
      <c r="S34" s="281"/>
    </row>
    <row r="35" spans="1:23" s="84" customFormat="1" ht="18" thickBot="1" x14ac:dyDescent="0.2">
      <c r="A35" s="313"/>
      <c r="B35" s="194"/>
      <c r="C35" s="299"/>
      <c r="D35" s="300"/>
      <c r="E35" s="301"/>
      <c r="F35" s="299"/>
      <c r="G35" s="300"/>
      <c r="H35" s="301"/>
      <c r="I35" s="179"/>
      <c r="J35" s="180"/>
      <c r="K35" s="286"/>
      <c r="L35" s="197" t="s">
        <v>185</v>
      </c>
      <c r="M35" s="180"/>
      <c r="N35" s="195"/>
      <c r="O35" s="196"/>
      <c r="P35" s="197"/>
      <c r="Q35" s="91">
        <v>1</v>
      </c>
      <c r="R35" s="92"/>
      <c r="S35" s="96" t="str">
        <f>"/ "&amp;SUM(Q21:Q35)</f>
        <v>/ 15</v>
      </c>
    </row>
    <row r="36" spans="1:23" s="84" customFormat="1" ht="18.75" thickTop="1" thickBot="1" x14ac:dyDescent="0.2">
      <c r="A36" s="313"/>
      <c r="B36" s="198"/>
      <c r="C36" s="296"/>
      <c r="D36" s="297"/>
      <c r="E36" s="298"/>
      <c r="F36" s="199" t="s">
        <v>96</v>
      </c>
      <c r="G36" s="185"/>
      <c r="H36" s="200" t="s">
        <v>97</v>
      </c>
      <c r="I36" s="183"/>
      <c r="J36" s="184"/>
      <c r="K36" s="199"/>
      <c r="L36" s="183"/>
      <c r="M36" s="184"/>
      <c r="N36" s="201"/>
      <c r="O36" s="202"/>
      <c r="P36" s="203"/>
      <c r="Q36" s="94">
        <v>2</v>
      </c>
      <c r="R36" s="95"/>
      <c r="S36" s="282">
        <f>SUM(R36:R44)</f>
        <v>0</v>
      </c>
    </row>
    <row r="37" spans="1:23" s="84" customFormat="1" ht="18" thickTop="1" x14ac:dyDescent="0.15">
      <c r="A37" s="313"/>
      <c r="B37" s="169"/>
      <c r="C37" s="290"/>
      <c r="D37" s="288"/>
      <c r="E37" s="289"/>
      <c r="F37" s="204" t="s">
        <v>133</v>
      </c>
      <c r="G37" s="193"/>
      <c r="H37" s="205" t="s">
        <v>157</v>
      </c>
      <c r="I37" s="174"/>
      <c r="J37" s="175"/>
      <c r="K37" s="204"/>
      <c r="L37" s="174"/>
      <c r="M37" s="175"/>
      <c r="N37" s="190"/>
      <c r="O37" s="191"/>
      <c r="P37" s="189"/>
      <c r="Q37" s="85">
        <v>2</v>
      </c>
      <c r="R37" s="86"/>
      <c r="S37" s="281"/>
      <c r="U37" s="97"/>
      <c r="V37" s="97"/>
      <c r="W37" s="97"/>
    </row>
    <row r="38" spans="1:23" s="84" customFormat="1" ht="17.25" x14ac:dyDescent="0.15">
      <c r="A38" s="313"/>
      <c r="B38" s="206"/>
      <c r="C38" s="290"/>
      <c r="D38" s="288"/>
      <c r="E38" s="289"/>
      <c r="F38" s="204" t="s">
        <v>198</v>
      </c>
      <c r="G38" s="193"/>
      <c r="H38" s="205" t="s">
        <v>169</v>
      </c>
      <c r="I38" s="174"/>
      <c r="J38" s="175"/>
      <c r="K38" s="204"/>
      <c r="L38" s="174"/>
      <c r="M38" s="175"/>
      <c r="N38" s="190"/>
      <c r="O38" s="191"/>
      <c r="P38" s="189"/>
      <c r="Q38" s="85">
        <v>2</v>
      </c>
      <c r="R38" s="86"/>
      <c r="S38" s="281"/>
      <c r="U38" s="97"/>
      <c r="V38" s="97"/>
      <c r="W38" s="97"/>
    </row>
    <row r="39" spans="1:23" s="84" customFormat="1" ht="17.25" x14ac:dyDescent="0.15">
      <c r="A39" s="313"/>
      <c r="B39" s="207"/>
      <c r="C39" s="290"/>
      <c r="D39" s="288"/>
      <c r="E39" s="289"/>
      <c r="F39" s="204" t="s">
        <v>186</v>
      </c>
      <c r="G39" s="193"/>
      <c r="H39" s="205" t="s">
        <v>171</v>
      </c>
      <c r="I39" s="174"/>
      <c r="J39" s="175"/>
      <c r="K39" s="204"/>
      <c r="L39" s="174"/>
      <c r="M39" s="175"/>
      <c r="N39" s="190"/>
      <c r="O39" s="191"/>
      <c r="P39" s="189"/>
      <c r="Q39" s="85">
        <v>2</v>
      </c>
      <c r="R39" s="86"/>
      <c r="S39" s="281"/>
      <c r="U39" s="97"/>
      <c r="V39" s="97"/>
      <c r="W39" s="97"/>
    </row>
    <row r="40" spans="1:23" s="84" customFormat="1" ht="17.25" x14ac:dyDescent="0.15">
      <c r="A40" s="313"/>
      <c r="B40" s="194"/>
      <c r="C40" s="290"/>
      <c r="D40" s="288"/>
      <c r="E40" s="289"/>
      <c r="F40" s="204" t="s">
        <v>134</v>
      </c>
      <c r="G40" s="193"/>
      <c r="H40" s="205" t="s">
        <v>168</v>
      </c>
      <c r="I40" s="174"/>
      <c r="J40" s="175"/>
      <c r="K40" s="204"/>
      <c r="L40" s="174"/>
      <c r="M40" s="175"/>
      <c r="N40" s="190"/>
      <c r="O40" s="191"/>
      <c r="P40" s="189"/>
      <c r="Q40" s="85">
        <v>2</v>
      </c>
      <c r="R40" s="86"/>
      <c r="S40" s="281"/>
      <c r="U40" s="97"/>
      <c r="V40" s="98"/>
      <c r="W40" s="97"/>
    </row>
    <row r="41" spans="1:23" s="84" customFormat="1" ht="17.25" x14ac:dyDescent="0.15">
      <c r="A41" s="313"/>
      <c r="B41" s="207"/>
      <c r="C41" s="290" t="s">
        <v>193</v>
      </c>
      <c r="D41" s="288"/>
      <c r="E41" s="289"/>
      <c r="F41" s="290"/>
      <c r="G41" s="288"/>
      <c r="H41" s="289"/>
      <c r="I41" s="174"/>
      <c r="J41" s="175"/>
      <c r="K41" s="204"/>
      <c r="L41" s="174"/>
      <c r="M41" s="175"/>
      <c r="N41" s="190"/>
      <c r="O41" s="191"/>
      <c r="P41" s="189"/>
      <c r="Q41" s="85">
        <v>1</v>
      </c>
      <c r="R41" s="86"/>
      <c r="S41" s="281"/>
      <c r="U41" s="97"/>
      <c r="V41" s="98"/>
      <c r="W41" s="97"/>
    </row>
    <row r="42" spans="1:23" s="84" customFormat="1" ht="17.25" x14ac:dyDescent="0.15">
      <c r="A42" s="313"/>
      <c r="B42" s="207"/>
      <c r="C42" s="290" t="s">
        <v>135</v>
      </c>
      <c r="D42" s="288"/>
      <c r="E42" s="289"/>
      <c r="F42" s="290"/>
      <c r="G42" s="288"/>
      <c r="H42" s="289"/>
      <c r="I42" s="174"/>
      <c r="J42" s="175"/>
      <c r="K42" s="204"/>
      <c r="L42" s="174"/>
      <c r="M42" s="175"/>
      <c r="N42" s="190"/>
      <c r="O42" s="191"/>
      <c r="P42" s="189"/>
      <c r="Q42" s="85">
        <v>1</v>
      </c>
      <c r="R42" s="86"/>
      <c r="S42" s="281"/>
      <c r="U42" s="97"/>
      <c r="V42" s="98"/>
      <c r="W42" s="97"/>
    </row>
    <row r="43" spans="1:23" s="84" customFormat="1" ht="17.25" x14ac:dyDescent="0.15">
      <c r="A43" s="313"/>
      <c r="B43" s="207"/>
      <c r="C43" s="290" t="s">
        <v>187</v>
      </c>
      <c r="D43" s="288"/>
      <c r="E43" s="289"/>
      <c r="F43" s="290"/>
      <c r="G43" s="288"/>
      <c r="H43" s="289"/>
      <c r="I43" s="208"/>
      <c r="J43" s="209"/>
      <c r="K43" s="210"/>
      <c r="L43" s="174"/>
      <c r="M43" s="209"/>
      <c r="N43" s="211"/>
      <c r="O43" s="212"/>
      <c r="P43" s="174"/>
      <c r="Q43" s="100">
        <v>1</v>
      </c>
      <c r="R43" s="101"/>
      <c r="S43" s="281"/>
      <c r="U43" s="97"/>
      <c r="V43" s="98"/>
      <c r="W43" s="97"/>
    </row>
    <row r="44" spans="1:23" s="84" customFormat="1" ht="18" thickBot="1" x14ac:dyDescent="0.2">
      <c r="A44" s="313"/>
      <c r="B44" s="207"/>
      <c r="C44" s="299" t="s">
        <v>188</v>
      </c>
      <c r="D44" s="300"/>
      <c r="E44" s="301"/>
      <c r="F44" s="299"/>
      <c r="G44" s="300"/>
      <c r="H44" s="301"/>
      <c r="I44" s="213"/>
      <c r="J44" s="214"/>
      <c r="K44" s="215"/>
      <c r="L44" s="216"/>
      <c r="M44" s="214"/>
      <c r="N44" s="217"/>
      <c r="O44" s="218"/>
      <c r="P44" s="213"/>
      <c r="Q44" s="87">
        <v>1</v>
      </c>
      <c r="R44" s="88"/>
      <c r="S44" s="89" t="str">
        <f>"/ "&amp;SUM(Q36:Q44)</f>
        <v>/ 14</v>
      </c>
      <c r="U44" s="97"/>
      <c r="V44" s="97"/>
      <c r="W44" s="97"/>
    </row>
    <row r="45" spans="1:23" s="84" customFormat="1" ht="18" thickTop="1" x14ac:dyDescent="0.15">
      <c r="A45" s="313"/>
      <c r="B45" s="207"/>
      <c r="C45" s="296"/>
      <c r="D45" s="297"/>
      <c r="E45" s="298"/>
      <c r="F45" s="296"/>
      <c r="G45" s="297"/>
      <c r="H45" s="298"/>
      <c r="I45" s="183" t="s">
        <v>189</v>
      </c>
      <c r="J45" s="184"/>
      <c r="K45" s="296"/>
      <c r="L45" s="308"/>
      <c r="M45" s="184"/>
      <c r="N45" s="201"/>
      <c r="O45" s="219"/>
      <c r="P45" s="183"/>
      <c r="Q45" s="94">
        <v>1</v>
      </c>
      <c r="R45" s="95"/>
      <c r="S45" s="282">
        <f>SUM(R45:R48)</f>
        <v>0</v>
      </c>
      <c r="U45" s="97"/>
      <c r="V45" s="97"/>
      <c r="W45" s="97"/>
    </row>
    <row r="46" spans="1:23" s="84" customFormat="1" ht="17.25" x14ac:dyDescent="0.15">
      <c r="A46" s="313"/>
      <c r="B46" s="194"/>
      <c r="C46" s="290"/>
      <c r="D46" s="288"/>
      <c r="E46" s="289"/>
      <c r="F46" s="290"/>
      <c r="G46" s="288"/>
      <c r="H46" s="289"/>
      <c r="I46" s="179" t="s">
        <v>190</v>
      </c>
      <c r="J46" s="180"/>
      <c r="K46" s="290"/>
      <c r="L46" s="291"/>
      <c r="M46" s="180"/>
      <c r="N46" s="195"/>
      <c r="O46" s="220"/>
      <c r="P46" s="221"/>
      <c r="Q46" s="91">
        <v>1</v>
      </c>
      <c r="R46" s="92"/>
      <c r="S46" s="281"/>
      <c r="U46" s="97"/>
      <c r="V46" s="97"/>
      <c r="W46" s="97"/>
    </row>
    <row r="47" spans="1:23" s="84" customFormat="1" ht="17.25" x14ac:dyDescent="0.15">
      <c r="A47" s="313"/>
      <c r="B47" s="194"/>
      <c r="C47" s="290"/>
      <c r="D47" s="288"/>
      <c r="E47" s="289"/>
      <c r="F47" s="290"/>
      <c r="G47" s="288"/>
      <c r="H47" s="289"/>
      <c r="I47" s="179" t="s">
        <v>191</v>
      </c>
      <c r="J47" s="180"/>
      <c r="K47" s="290"/>
      <c r="L47" s="291"/>
      <c r="M47" s="180"/>
      <c r="N47" s="195"/>
      <c r="O47" s="196"/>
      <c r="P47" s="174"/>
      <c r="Q47" s="85">
        <v>1</v>
      </c>
      <c r="R47" s="86"/>
      <c r="S47" s="281"/>
      <c r="U47" s="97"/>
      <c r="V47" s="97"/>
      <c r="W47" s="97"/>
    </row>
    <row r="48" spans="1:23" s="84" customFormat="1" ht="18" thickBot="1" x14ac:dyDescent="0.2">
      <c r="A48" s="272"/>
      <c r="B48" s="194"/>
      <c r="C48" s="305"/>
      <c r="D48" s="306"/>
      <c r="E48" s="307"/>
      <c r="F48" s="305"/>
      <c r="G48" s="306"/>
      <c r="H48" s="307"/>
      <c r="I48" s="222" t="s">
        <v>192</v>
      </c>
      <c r="J48" s="223"/>
      <c r="K48" s="305"/>
      <c r="L48" s="309"/>
      <c r="M48" s="223"/>
      <c r="N48" s="222"/>
      <c r="O48" s="224"/>
      <c r="P48" s="208"/>
      <c r="Q48" s="100">
        <v>1</v>
      </c>
      <c r="R48" s="101"/>
      <c r="S48" s="118" t="str">
        <f>"/ "&amp;SUM(Q45:Q48)</f>
        <v>/ 4</v>
      </c>
      <c r="U48" s="97"/>
      <c r="V48" s="97"/>
      <c r="W48" s="97"/>
    </row>
    <row r="49" spans="1:19" s="84" customFormat="1" ht="17.25" x14ac:dyDescent="0.15">
      <c r="A49" s="271" t="s">
        <v>34</v>
      </c>
      <c r="B49" s="225"/>
      <c r="C49" s="292"/>
      <c r="D49" s="293"/>
      <c r="E49" s="294"/>
      <c r="F49" s="292"/>
      <c r="G49" s="293"/>
      <c r="H49" s="294"/>
      <c r="I49" s="170"/>
      <c r="J49" s="171"/>
      <c r="K49" s="292"/>
      <c r="L49" s="295"/>
      <c r="M49" s="171" t="s">
        <v>136</v>
      </c>
      <c r="N49" s="170"/>
      <c r="O49" s="171"/>
      <c r="P49" s="226"/>
      <c r="Q49" s="82">
        <v>3</v>
      </c>
      <c r="R49" s="83"/>
      <c r="S49" s="280">
        <f>SUM(R49:R59)</f>
        <v>0</v>
      </c>
    </row>
    <row r="50" spans="1:19" s="84" customFormat="1" ht="17.25" x14ac:dyDescent="0.15">
      <c r="A50" s="313"/>
      <c r="B50" s="194"/>
      <c r="C50" s="302"/>
      <c r="D50" s="303"/>
      <c r="E50" s="304"/>
      <c r="F50" s="290"/>
      <c r="G50" s="288"/>
      <c r="H50" s="289"/>
      <c r="I50" s="174"/>
      <c r="J50" s="175"/>
      <c r="K50" s="290"/>
      <c r="L50" s="291"/>
      <c r="M50" s="175"/>
      <c r="N50" s="174" t="s">
        <v>137</v>
      </c>
      <c r="O50" s="175"/>
      <c r="P50" s="189"/>
      <c r="Q50" s="85">
        <v>3</v>
      </c>
      <c r="R50" s="86"/>
      <c r="S50" s="281"/>
    </row>
    <row r="51" spans="1:19" s="84" customFormat="1" ht="17.25" x14ac:dyDescent="0.15">
      <c r="A51" s="313"/>
      <c r="B51" s="194"/>
      <c r="C51" s="310"/>
      <c r="D51" s="311"/>
      <c r="E51" s="312"/>
      <c r="F51" s="290"/>
      <c r="G51" s="288"/>
      <c r="H51" s="289"/>
      <c r="I51" s="179"/>
      <c r="J51" s="180"/>
      <c r="K51" s="290"/>
      <c r="L51" s="291"/>
      <c r="M51" s="180"/>
      <c r="N51" s="179" t="s">
        <v>138</v>
      </c>
      <c r="O51" s="180"/>
      <c r="P51" s="221"/>
      <c r="Q51" s="91">
        <v>2</v>
      </c>
      <c r="R51" s="92"/>
      <c r="S51" s="281"/>
    </row>
    <row r="52" spans="1:19" s="84" customFormat="1" ht="17.25" x14ac:dyDescent="0.15">
      <c r="A52" s="313"/>
      <c r="B52" s="194"/>
      <c r="C52" s="290"/>
      <c r="D52" s="288"/>
      <c r="E52" s="289"/>
      <c r="F52" s="290"/>
      <c r="G52" s="288"/>
      <c r="H52" s="289"/>
      <c r="I52" s="179"/>
      <c r="J52" s="175"/>
      <c r="K52" s="290"/>
      <c r="L52" s="291"/>
      <c r="M52" s="175"/>
      <c r="N52" s="174" t="s">
        <v>139</v>
      </c>
      <c r="O52" s="175"/>
      <c r="P52" s="189"/>
      <c r="Q52" s="85">
        <v>2</v>
      </c>
      <c r="R52" s="86"/>
      <c r="S52" s="281"/>
    </row>
    <row r="53" spans="1:19" s="84" customFormat="1" ht="17.25" x14ac:dyDescent="0.15">
      <c r="A53" s="313"/>
      <c r="B53" s="194"/>
      <c r="C53" s="290"/>
      <c r="D53" s="288"/>
      <c r="E53" s="289"/>
      <c r="F53" s="290"/>
      <c r="G53" s="288"/>
      <c r="H53" s="289"/>
      <c r="I53" s="179"/>
      <c r="J53" s="180"/>
      <c r="K53" s="290"/>
      <c r="L53" s="291"/>
      <c r="M53" s="180" t="s">
        <v>207</v>
      </c>
      <c r="N53" s="179"/>
      <c r="O53" s="180"/>
      <c r="P53" s="221"/>
      <c r="Q53" s="91">
        <v>3</v>
      </c>
      <c r="R53" s="92"/>
      <c r="S53" s="281"/>
    </row>
    <row r="54" spans="1:19" s="84" customFormat="1" ht="17.25" x14ac:dyDescent="0.15">
      <c r="A54" s="313"/>
      <c r="B54" s="194"/>
      <c r="C54" s="290"/>
      <c r="D54" s="288"/>
      <c r="E54" s="289"/>
      <c r="F54" s="290"/>
      <c r="G54" s="288"/>
      <c r="H54" s="289"/>
      <c r="I54" s="179"/>
      <c r="J54" s="180"/>
      <c r="K54" s="290"/>
      <c r="L54" s="291"/>
      <c r="M54" s="180"/>
      <c r="N54" s="179" t="s">
        <v>209</v>
      </c>
      <c r="O54" s="180"/>
      <c r="P54" s="221"/>
      <c r="Q54" s="91">
        <v>2</v>
      </c>
      <c r="R54" s="92"/>
      <c r="S54" s="281"/>
    </row>
    <row r="55" spans="1:19" s="84" customFormat="1" ht="17.25" x14ac:dyDescent="0.15">
      <c r="A55" s="313"/>
      <c r="B55" s="194"/>
      <c r="C55" s="290"/>
      <c r="D55" s="288"/>
      <c r="E55" s="289"/>
      <c r="F55" s="290"/>
      <c r="G55" s="288"/>
      <c r="H55" s="289"/>
      <c r="I55" s="179"/>
      <c r="J55" s="180"/>
      <c r="K55" s="290"/>
      <c r="L55" s="291"/>
      <c r="M55" s="180"/>
      <c r="N55" s="179" t="s">
        <v>210</v>
      </c>
      <c r="O55" s="180"/>
      <c r="P55" s="221"/>
      <c r="Q55" s="91">
        <v>2</v>
      </c>
      <c r="R55" s="92"/>
      <c r="S55" s="281"/>
    </row>
    <row r="56" spans="1:19" s="84" customFormat="1" ht="17.25" x14ac:dyDescent="0.15">
      <c r="A56" s="313"/>
      <c r="B56" s="194"/>
      <c r="C56" s="290"/>
      <c r="D56" s="288"/>
      <c r="E56" s="289"/>
      <c r="F56" s="290"/>
      <c r="G56" s="288"/>
      <c r="H56" s="289"/>
      <c r="I56" s="179"/>
      <c r="J56" s="180"/>
      <c r="K56" s="290"/>
      <c r="L56" s="291"/>
      <c r="M56" s="180"/>
      <c r="N56" s="179" t="s">
        <v>140</v>
      </c>
      <c r="O56" s="180"/>
      <c r="P56" s="221"/>
      <c r="Q56" s="91">
        <v>2</v>
      </c>
      <c r="R56" s="92"/>
      <c r="S56" s="281"/>
    </row>
    <row r="57" spans="1:19" s="84" customFormat="1" ht="17.25" x14ac:dyDescent="0.15">
      <c r="A57" s="313"/>
      <c r="B57" s="194"/>
      <c r="C57" s="290"/>
      <c r="D57" s="288"/>
      <c r="E57" s="289"/>
      <c r="F57" s="290"/>
      <c r="G57" s="288"/>
      <c r="H57" s="289"/>
      <c r="I57" s="179"/>
      <c r="J57" s="180"/>
      <c r="K57" s="290"/>
      <c r="L57" s="291"/>
      <c r="M57" s="180"/>
      <c r="N57" s="179" t="s">
        <v>141</v>
      </c>
      <c r="O57" s="180"/>
      <c r="P57" s="221"/>
      <c r="Q57" s="91">
        <v>2</v>
      </c>
      <c r="R57" s="92"/>
      <c r="S57" s="281"/>
    </row>
    <row r="58" spans="1:19" s="84" customFormat="1" ht="17.25" x14ac:dyDescent="0.15">
      <c r="A58" s="313"/>
      <c r="B58" s="194"/>
      <c r="C58" s="290"/>
      <c r="D58" s="288"/>
      <c r="E58" s="289"/>
      <c r="F58" s="290"/>
      <c r="G58" s="288"/>
      <c r="H58" s="289"/>
      <c r="I58" s="179"/>
      <c r="J58" s="180"/>
      <c r="K58" s="290"/>
      <c r="L58" s="291"/>
      <c r="M58" s="180"/>
      <c r="N58" s="179" t="s">
        <v>142</v>
      </c>
      <c r="O58" s="180"/>
      <c r="P58" s="221"/>
      <c r="Q58" s="91">
        <v>2</v>
      </c>
      <c r="R58" s="92"/>
      <c r="S58" s="281"/>
    </row>
    <row r="59" spans="1:19" s="84" customFormat="1" ht="18" thickBot="1" x14ac:dyDescent="0.2">
      <c r="A59" s="272"/>
      <c r="B59" s="194"/>
      <c r="C59" s="305"/>
      <c r="D59" s="306"/>
      <c r="E59" s="307"/>
      <c r="F59" s="305"/>
      <c r="G59" s="306"/>
      <c r="H59" s="307"/>
      <c r="I59" s="179"/>
      <c r="J59" s="175"/>
      <c r="K59" s="305"/>
      <c r="L59" s="309"/>
      <c r="M59" s="175" t="s">
        <v>143</v>
      </c>
      <c r="N59" s="174"/>
      <c r="O59" s="175"/>
      <c r="P59" s="189"/>
      <c r="Q59" s="85">
        <v>2</v>
      </c>
      <c r="R59" s="86"/>
      <c r="S59" s="99" t="str">
        <f>"/ "&amp;SUM(Q49:Q59)</f>
        <v>/ 25</v>
      </c>
    </row>
    <row r="60" spans="1:19" s="84" customFormat="1" ht="17.25" x14ac:dyDescent="0.15">
      <c r="A60" s="271" t="s">
        <v>89</v>
      </c>
      <c r="B60" s="225"/>
      <c r="C60" s="292"/>
      <c r="D60" s="293"/>
      <c r="E60" s="294"/>
      <c r="F60" s="292"/>
      <c r="G60" s="293"/>
      <c r="H60" s="294"/>
      <c r="I60" s="170"/>
      <c r="J60" s="171"/>
      <c r="K60" s="292"/>
      <c r="L60" s="295"/>
      <c r="M60" s="171"/>
      <c r="N60" s="170"/>
      <c r="O60" s="171" t="s">
        <v>144</v>
      </c>
      <c r="P60" s="226"/>
      <c r="Q60" s="228">
        <v>2</v>
      </c>
      <c r="R60" s="83"/>
      <c r="S60" s="280">
        <f>SUM(R60:R65)</f>
        <v>0</v>
      </c>
    </row>
    <row r="61" spans="1:19" s="84" customFormat="1" ht="17.25" x14ac:dyDescent="0.15">
      <c r="A61" s="313"/>
      <c r="B61" s="194"/>
      <c r="C61" s="290"/>
      <c r="D61" s="288"/>
      <c r="E61" s="289"/>
      <c r="F61" s="290"/>
      <c r="G61" s="288"/>
      <c r="H61" s="289"/>
      <c r="I61" s="174"/>
      <c r="J61" s="175"/>
      <c r="K61" s="290"/>
      <c r="L61" s="291"/>
      <c r="M61" s="175"/>
      <c r="N61" s="174"/>
      <c r="O61" s="175" t="s">
        <v>145</v>
      </c>
      <c r="P61" s="189"/>
      <c r="Q61" s="229">
        <v>2</v>
      </c>
      <c r="R61" s="86"/>
      <c r="S61" s="281"/>
    </row>
    <row r="62" spans="1:19" s="84" customFormat="1" ht="17.25" x14ac:dyDescent="0.15">
      <c r="A62" s="313"/>
      <c r="B62" s="194"/>
      <c r="C62" s="290"/>
      <c r="D62" s="288"/>
      <c r="E62" s="289"/>
      <c r="F62" s="290"/>
      <c r="G62" s="288"/>
      <c r="H62" s="289"/>
      <c r="I62" s="174"/>
      <c r="J62" s="175"/>
      <c r="K62" s="290"/>
      <c r="L62" s="291"/>
      <c r="M62" s="175"/>
      <c r="N62" s="174"/>
      <c r="O62" s="175" t="s">
        <v>146</v>
      </c>
      <c r="P62" s="189"/>
      <c r="Q62" s="85">
        <v>2</v>
      </c>
      <c r="R62" s="86"/>
      <c r="S62" s="281"/>
    </row>
    <row r="63" spans="1:19" s="84" customFormat="1" ht="17.25" x14ac:dyDescent="0.15">
      <c r="A63" s="313"/>
      <c r="B63" s="194"/>
      <c r="C63" s="290"/>
      <c r="D63" s="288"/>
      <c r="E63" s="289"/>
      <c r="F63" s="290"/>
      <c r="G63" s="288"/>
      <c r="H63" s="289"/>
      <c r="I63" s="174"/>
      <c r="J63" s="175"/>
      <c r="K63" s="290"/>
      <c r="L63" s="291"/>
      <c r="M63" s="175"/>
      <c r="N63" s="174"/>
      <c r="O63" s="175" t="s">
        <v>147</v>
      </c>
      <c r="P63" s="189"/>
      <c r="Q63" s="85">
        <v>2</v>
      </c>
      <c r="R63" s="86"/>
      <c r="S63" s="281"/>
    </row>
    <row r="64" spans="1:19" s="84" customFormat="1" ht="17.25" x14ac:dyDescent="0.15">
      <c r="A64" s="313"/>
      <c r="B64" s="194"/>
      <c r="C64" s="290"/>
      <c r="D64" s="288"/>
      <c r="E64" s="289"/>
      <c r="F64" s="290"/>
      <c r="G64" s="288"/>
      <c r="H64" s="289"/>
      <c r="I64" s="174"/>
      <c r="J64" s="175"/>
      <c r="K64" s="290"/>
      <c r="L64" s="291"/>
      <c r="M64" s="227"/>
      <c r="N64" s="174"/>
      <c r="O64" s="175" t="s">
        <v>148</v>
      </c>
      <c r="P64" s="189" t="s">
        <v>115</v>
      </c>
      <c r="Q64" s="85">
        <v>3</v>
      </c>
      <c r="R64" s="86"/>
      <c r="S64" s="281"/>
    </row>
    <row r="65" spans="1:23" s="84" customFormat="1" ht="18" thickBot="1" x14ac:dyDescent="0.2">
      <c r="A65" s="313"/>
      <c r="B65" s="194"/>
      <c r="C65" s="290"/>
      <c r="D65" s="288"/>
      <c r="E65" s="289"/>
      <c r="F65" s="290"/>
      <c r="G65" s="288"/>
      <c r="H65" s="289"/>
      <c r="I65" s="174"/>
      <c r="J65" s="175"/>
      <c r="K65" s="290"/>
      <c r="L65" s="291"/>
      <c r="M65" s="180"/>
      <c r="N65" s="179"/>
      <c r="O65" s="175" t="s">
        <v>149</v>
      </c>
      <c r="P65" s="189"/>
      <c r="Q65" s="85">
        <v>2</v>
      </c>
      <c r="R65" s="86"/>
      <c r="S65" s="96" t="str">
        <f>"/ "&amp;SUM(Q60:Q65)</f>
        <v>/ 13</v>
      </c>
    </row>
    <row r="66" spans="1:23" s="84" customFormat="1" ht="17.25" x14ac:dyDescent="0.15">
      <c r="A66" s="326" t="s">
        <v>36</v>
      </c>
      <c r="B66" s="102"/>
      <c r="C66" s="328"/>
      <c r="D66" s="329"/>
      <c r="E66" s="329"/>
      <c r="F66" s="329"/>
      <c r="G66" s="329"/>
      <c r="H66" s="329"/>
      <c r="I66" s="329"/>
      <c r="J66" s="329"/>
      <c r="K66" s="329"/>
      <c r="L66" s="329"/>
      <c r="M66" s="329"/>
      <c r="N66" s="329"/>
      <c r="O66" s="329"/>
      <c r="P66" s="330"/>
      <c r="Q66" s="334">
        <v>3</v>
      </c>
      <c r="R66" s="350"/>
      <c r="S66" s="103">
        <f>R66</f>
        <v>0</v>
      </c>
    </row>
    <row r="67" spans="1:23" s="84" customFormat="1" ht="18" thickBot="1" x14ac:dyDescent="0.2">
      <c r="A67" s="327"/>
      <c r="B67" s="104"/>
      <c r="C67" s="331"/>
      <c r="D67" s="332"/>
      <c r="E67" s="332"/>
      <c r="F67" s="332"/>
      <c r="G67" s="332"/>
      <c r="H67" s="332"/>
      <c r="I67" s="332"/>
      <c r="J67" s="332"/>
      <c r="K67" s="332"/>
      <c r="L67" s="332"/>
      <c r="M67" s="332"/>
      <c r="N67" s="332"/>
      <c r="O67" s="332"/>
      <c r="P67" s="333"/>
      <c r="Q67" s="335"/>
      <c r="R67" s="351"/>
      <c r="S67" s="105" t="str">
        <f>"/ "&amp;SUM(Q66)</f>
        <v>/ 3</v>
      </c>
      <c r="T67" s="106"/>
      <c r="U67" s="107"/>
      <c r="V67" s="16"/>
    </row>
    <row r="68" spans="1:23" x14ac:dyDescent="0.15">
      <c r="A68" s="271" t="s">
        <v>2</v>
      </c>
      <c r="B68" s="314" t="s">
        <v>3</v>
      </c>
      <c r="C68" s="315"/>
      <c r="D68" s="315"/>
      <c r="E68" s="315"/>
      <c r="F68" s="315"/>
      <c r="G68" s="315"/>
      <c r="H68" s="315"/>
      <c r="I68" s="316"/>
      <c r="J68" s="314" t="s">
        <v>31</v>
      </c>
      <c r="K68" s="315"/>
      <c r="L68" s="316"/>
      <c r="M68" s="314" t="s">
        <v>16</v>
      </c>
      <c r="N68" s="316"/>
      <c r="O68" s="314" t="s">
        <v>4</v>
      </c>
      <c r="P68" s="316"/>
      <c r="Q68" s="317" t="s">
        <v>36</v>
      </c>
      <c r="R68" s="319">
        <f>SUM(S4,S10,S21,S36,S45,S49,S60,S66)</f>
        <v>0</v>
      </c>
      <c r="S68" s="320"/>
    </row>
    <row r="69" spans="1:23" ht="14.25" thickBot="1" x14ac:dyDescent="0.2">
      <c r="A69" s="272"/>
      <c r="B69" s="108" t="s">
        <v>112</v>
      </c>
      <c r="C69" s="323" t="s">
        <v>113</v>
      </c>
      <c r="D69" s="324"/>
      <c r="E69" s="325"/>
      <c r="F69" s="323" t="s">
        <v>6</v>
      </c>
      <c r="G69" s="324"/>
      <c r="H69" s="325"/>
      <c r="I69" s="109" t="s">
        <v>7</v>
      </c>
      <c r="J69" s="108" t="s">
        <v>114</v>
      </c>
      <c r="K69" s="323" t="s">
        <v>12</v>
      </c>
      <c r="L69" s="339"/>
      <c r="M69" s="108" t="s">
        <v>22</v>
      </c>
      <c r="N69" s="109" t="s">
        <v>21</v>
      </c>
      <c r="O69" s="110" t="s">
        <v>22</v>
      </c>
      <c r="P69" s="109" t="s">
        <v>93</v>
      </c>
      <c r="Q69" s="318"/>
      <c r="R69" s="321"/>
      <c r="S69" s="322"/>
    </row>
    <row r="70" spans="1:23" s="84" customFormat="1" ht="17.25" x14ac:dyDescent="0.15">
      <c r="A70" s="90" t="s">
        <v>35</v>
      </c>
      <c r="B70" s="111"/>
      <c r="C70" s="340">
        <f>SUM(Q11:Q19,Q41:Q44)</f>
        <v>13</v>
      </c>
      <c r="D70" s="341"/>
      <c r="E70" s="342"/>
      <c r="F70" s="343">
        <f>SUM(Q20,Q36:Q40)</f>
        <v>11</v>
      </c>
      <c r="G70" s="341"/>
      <c r="H70" s="342"/>
      <c r="I70" s="112">
        <f>SUM(Q45:Q48)</f>
        <v>4</v>
      </c>
      <c r="J70" s="113">
        <f>SUM(Q10)</f>
        <v>3</v>
      </c>
      <c r="K70" s="343">
        <f>SUM(Q21:Q35)</f>
        <v>15</v>
      </c>
      <c r="L70" s="344"/>
      <c r="M70" s="113">
        <f>SUM(Q49,Q53,Q59)</f>
        <v>8</v>
      </c>
      <c r="N70" s="112">
        <f>SUM(Q50:Q52,Q54:Q58)</f>
        <v>17</v>
      </c>
      <c r="O70" s="113">
        <f>SUM(Q4:Q6,Q8:Q9,Q60:Q63,Q65)</f>
        <v>20</v>
      </c>
      <c r="P70" s="112">
        <f>SUM(Q7,Q64)</f>
        <v>6</v>
      </c>
      <c r="Q70" s="114">
        <f>Q66</f>
        <v>3</v>
      </c>
      <c r="R70" s="321"/>
      <c r="S70" s="322"/>
      <c r="T70" s="16"/>
      <c r="U70" s="16"/>
      <c r="W70" s="16"/>
    </row>
    <row r="71" spans="1:23" s="84" customFormat="1" ht="18" thickBot="1" x14ac:dyDescent="0.2">
      <c r="A71" s="79" t="s">
        <v>5</v>
      </c>
      <c r="B71" s="115"/>
      <c r="C71" s="345">
        <f>SUM(R11:R19,R41:R44)</f>
        <v>0</v>
      </c>
      <c r="D71" s="346"/>
      <c r="E71" s="347"/>
      <c r="F71" s="348">
        <f>SUM(R20,R36:R40)</f>
        <v>0</v>
      </c>
      <c r="G71" s="346"/>
      <c r="H71" s="347"/>
      <c r="I71" s="116">
        <f>SUM(R45:R48)</f>
        <v>0</v>
      </c>
      <c r="J71" s="117">
        <f>SUM(R10)</f>
        <v>0</v>
      </c>
      <c r="K71" s="348">
        <f>SUM(R21:R35)</f>
        <v>0</v>
      </c>
      <c r="L71" s="349"/>
      <c r="M71" s="117">
        <f>SUM(R49,R53,R59)</f>
        <v>0</v>
      </c>
      <c r="N71" s="116">
        <f>SUM(R50:R52,R54:R58)</f>
        <v>0</v>
      </c>
      <c r="O71" s="117">
        <f>SUM(R4:R6,R8:R9,R60:R63,R65)</f>
        <v>0</v>
      </c>
      <c r="P71" s="116">
        <f>SUM(R7,R64)</f>
        <v>0</v>
      </c>
      <c r="Q71" s="117">
        <f>R66</f>
        <v>0</v>
      </c>
      <c r="R71" s="336" t="str">
        <f>"/ "&amp;SUM(Q4:Q67)</f>
        <v>/ 100</v>
      </c>
      <c r="S71" s="337"/>
      <c r="T71" s="16"/>
      <c r="U71" s="16"/>
      <c r="W71" s="16"/>
    </row>
    <row r="74" spans="1:23" ht="14.25" x14ac:dyDescent="0.15">
      <c r="Q74" s="38"/>
      <c r="R74" s="16"/>
      <c r="S74" s="10"/>
    </row>
    <row r="75" spans="1:23" ht="14.25" x14ac:dyDescent="0.15">
      <c r="Q75" s="16"/>
      <c r="R75" s="16"/>
      <c r="S75" s="10"/>
    </row>
  </sheetData>
  <mergeCells count="205">
    <mergeCell ref="C53:E53"/>
    <mergeCell ref="C54:E54"/>
    <mergeCell ref="C55:E55"/>
    <mergeCell ref="C57:E57"/>
    <mergeCell ref="C58:E58"/>
    <mergeCell ref="C48:E48"/>
    <mergeCell ref="F30:H30"/>
    <mergeCell ref="F31:H31"/>
    <mergeCell ref="F32:H32"/>
    <mergeCell ref="F33:H33"/>
    <mergeCell ref="F34:H34"/>
    <mergeCell ref="F35:H35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F45:H45"/>
    <mergeCell ref="S45:S47"/>
    <mergeCell ref="S49:S58"/>
    <mergeCell ref="A10:A48"/>
    <mergeCell ref="A49:A59"/>
    <mergeCell ref="S60:S64"/>
    <mergeCell ref="R71:S71"/>
    <mergeCell ref="S4:S8"/>
    <mergeCell ref="A4:A9"/>
    <mergeCell ref="K21:K25"/>
    <mergeCell ref="K26:K29"/>
    <mergeCell ref="C42:E42"/>
    <mergeCell ref="C43:E43"/>
    <mergeCell ref="S36:S43"/>
    <mergeCell ref="K69:L69"/>
    <mergeCell ref="C70:E70"/>
    <mergeCell ref="F70:H70"/>
    <mergeCell ref="K70:L70"/>
    <mergeCell ref="C71:E71"/>
    <mergeCell ref="F71:H71"/>
    <mergeCell ref="K71:L71"/>
    <mergeCell ref="R66:R67"/>
    <mergeCell ref="A68:A69"/>
    <mergeCell ref="C41:E41"/>
    <mergeCell ref="B68:I68"/>
    <mergeCell ref="J68:L68"/>
    <mergeCell ref="M68:N68"/>
    <mergeCell ref="O68:P68"/>
    <mergeCell ref="Q68:Q69"/>
    <mergeCell ref="R68:S70"/>
    <mergeCell ref="C69:E69"/>
    <mergeCell ref="F69:H69"/>
    <mergeCell ref="A66:A67"/>
    <mergeCell ref="C66:P67"/>
    <mergeCell ref="Q66:Q67"/>
    <mergeCell ref="A60:A65"/>
    <mergeCell ref="C60:E60"/>
    <mergeCell ref="F60:H60"/>
    <mergeCell ref="K60:L60"/>
    <mergeCell ref="C61:E61"/>
    <mergeCell ref="F61:H61"/>
    <mergeCell ref="K61:L61"/>
    <mergeCell ref="C62:E62"/>
    <mergeCell ref="F62:H62"/>
    <mergeCell ref="C65:E65"/>
    <mergeCell ref="F65:H65"/>
    <mergeCell ref="K65:L65"/>
    <mergeCell ref="K62:L62"/>
    <mergeCell ref="C63:E63"/>
    <mergeCell ref="F63:H63"/>
    <mergeCell ref="K63:L63"/>
    <mergeCell ref="C64:E64"/>
    <mergeCell ref="F64:H64"/>
    <mergeCell ref="K64:L64"/>
    <mergeCell ref="K53:L53"/>
    <mergeCell ref="K54:L54"/>
    <mergeCell ref="C56:E56"/>
    <mergeCell ref="F56:H56"/>
    <mergeCell ref="K56:L56"/>
    <mergeCell ref="C59:E59"/>
    <mergeCell ref="F59:H59"/>
    <mergeCell ref="K59:L59"/>
    <mergeCell ref="F50:H50"/>
    <mergeCell ref="K50:L50"/>
    <mergeCell ref="C51:E51"/>
    <mergeCell ref="F51:H51"/>
    <mergeCell ref="K51:L51"/>
    <mergeCell ref="C52:E52"/>
    <mergeCell ref="F52:H52"/>
    <mergeCell ref="K52:L52"/>
    <mergeCell ref="K55:L55"/>
    <mergeCell ref="K57:L57"/>
    <mergeCell ref="K58:L58"/>
    <mergeCell ref="F53:H53"/>
    <mergeCell ref="F54:H54"/>
    <mergeCell ref="F55:H55"/>
    <mergeCell ref="F57:H57"/>
    <mergeCell ref="F58:H58"/>
    <mergeCell ref="K49:L49"/>
    <mergeCell ref="C50:E50"/>
    <mergeCell ref="F28:H28"/>
    <mergeCell ref="C29:E29"/>
    <mergeCell ref="F29:H29"/>
    <mergeCell ref="F46:H46"/>
    <mergeCell ref="F47:H47"/>
    <mergeCell ref="F48:H48"/>
    <mergeCell ref="K45:L45"/>
    <mergeCell ref="K46:L46"/>
    <mergeCell ref="K47:L47"/>
    <mergeCell ref="K48:L48"/>
    <mergeCell ref="F41:H41"/>
    <mergeCell ref="F42:H42"/>
    <mergeCell ref="F43:H43"/>
    <mergeCell ref="F44:H44"/>
    <mergeCell ref="C28:E28"/>
    <mergeCell ref="F22:H22"/>
    <mergeCell ref="C23:E23"/>
    <mergeCell ref="F23:H23"/>
    <mergeCell ref="C44:E44"/>
    <mergeCell ref="C45:E45"/>
    <mergeCell ref="C46:E46"/>
    <mergeCell ref="C47:E47"/>
    <mergeCell ref="C49:E49"/>
    <mergeCell ref="F49:H49"/>
    <mergeCell ref="F24:H24"/>
    <mergeCell ref="C25:E25"/>
    <mergeCell ref="F25:H25"/>
    <mergeCell ref="C26:E26"/>
    <mergeCell ref="F26:H26"/>
    <mergeCell ref="C22:E22"/>
    <mergeCell ref="C18:E18"/>
    <mergeCell ref="C19:E19"/>
    <mergeCell ref="F18:H18"/>
    <mergeCell ref="K13:L13"/>
    <mergeCell ref="C14:E14"/>
    <mergeCell ref="F14:H14"/>
    <mergeCell ref="K14:L14"/>
    <mergeCell ref="C21:E21"/>
    <mergeCell ref="F21:H21"/>
    <mergeCell ref="F19:H19"/>
    <mergeCell ref="K18:L18"/>
    <mergeCell ref="K19:L19"/>
    <mergeCell ref="C17:E17"/>
    <mergeCell ref="F17:H17"/>
    <mergeCell ref="K17:L17"/>
    <mergeCell ref="C20:E20"/>
    <mergeCell ref="F20:H20"/>
    <mergeCell ref="K20:L20"/>
    <mergeCell ref="C9:E9"/>
    <mergeCell ref="F9:H9"/>
    <mergeCell ref="K9:L9"/>
    <mergeCell ref="C7:E7"/>
    <mergeCell ref="F7:H7"/>
    <mergeCell ref="K7:L7"/>
    <mergeCell ref="R3:S3"/>
    <mergeCell ref="C4:E4"/>
    <mergeCell ref="F4:H4"/>
    <mergeCell ref="K4:L4"/>
    <mergeCell ref="C5:E5"/>
    <mergeCell ref="F5:H5"/>
    <mergeCell ref="K5:L5"/>
    <mergeCell ref="C6:E6"/>
    <mergeCell ref="F6:H6"/>
    <mergeCell ref="K6:L6"/>
    <mergeCell ref="C8:E8"/>
    <mergeCell ref="F8:H8"/>
    <mergeCell ref="K8:L8"/>
    <mergeCell ref="S10:S17"/>
    <mergeCell ref="S21:S34"/>
    <mergeCell ref="K30:K32"/>
    <mergeCell ref="K33:K35"/>
    <mergeCell ref="C15:E15"/>
    <mergeCell ref="F15:H15"/>
    <mergeCell ref="K15:L15"/>
    <mergeCell ref="C16:E16"/>
    <mergeCell ref="F16:H16"/>
    <mergeCell ref="K16:L16"/>
    <mergeCell ref="C11:E11"/>
    <mergeCell ref="F11:H11"/>
    <mergeCell ref="K11:L11"/>
    <mergeCell ref="C12:E12"/>
    <mergeCell ref="F12:H12"/>
    <mergeCell ref="K12:L12"/>
    <mergeCell ref="C13:E13"/>
    <mergeCell ref="F13:H13"/>
    <mergeCell ref="C27:E27"/>
    <mergeCell ref="F27:H27"/>
    <mergeCell ref="C10:E10"/>
    <mergeCell ref="F10:H10"/>
    <mergeCell ref="K10:L10"/>
    <mergeCell ref="C24:E24"/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K3:L3"/>
  </mergeCells>
  <phoneticPr fontId="2"/>
  <pageMargins left="0.7" right="0.7" top="0.75" bottom="0.75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問題用紙</vt:lpstr>
      <vt:lpstr>解答シート</vt:lpstr>
      <vt:lpstr>解答</vt:lpstr>
      <vt:lpstr>採点表</vt:lpstr>
      <vt:lpstr>解答シート!_GoBack</vt:lpstr>
      <vt:lpstr>解答!Print_Area</vt:lpstr>
      <vt:lpstr>解答シート!Print_Area</vt:lpstr>
      <vt:lpstr>問題用紙!Print_Area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鶴井宏治</dc:creator>
  <cp:lastModifiedBy>User</cp:lastModifiedBy>
  <cp:lastPrinted>2021-07-22T00:50:39Z</cp:lastPrinted>
  <dcterms:created xsi:type="dcterms:W3CDTF">2021-07-19T23:34:17Z</dcterms:created>
  <dcterms:modified xsi:type="dcterms:W3CDTF">2023-04-21T09:07:12Z</dcterms:modified>
</cp:coreProperties>
</file>