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★星川\■R7\08_技能検定（鶴井→星川）\01_技能検定テキスト〔新版・改訂版〕送付\R7\04_HP掲載\Word\04_情報（改訂版ー確認）\13_文書作成\問題データ\"/>
    </mc:Choice>
  </mc:AlternateContent>
  <xr:revisionPtr revIDLastSave="0" documentId="13_ncr:1_{B49A0EC3-9626-431A-9AB6-1E63DD2B2FC0}" xr6:coauthVersionLast="36" xr6:coauthVersionMax="36" xr10:uidLastSave="{00000000-0000-0000-0000-000000000000}"/>
  <bookViews>
    <workbookView xWindow="0" yWindow="0" windowWidth="19200" windowHeight="6370" xr2:uid="{00000000-000D-0000-FFFF-FFFF00000000}"/>
  </bookViews>
  <sheets>
    <sheet name="問題用紙" sheetId="13" r:id="rId1"/>
    <sheet name="解答シート" sheetId="10" r:id="rId2"/>
    <sheet name="解答案" sheetId="11" r:id="rId3"/>
    <sheet name="採点表" sheetId="12" r:id="rId4"/>
  </sheets>
  <definedNames>
    <definedName name="_xlnm.Print_Area" localSheetId="1">解答シート!$A$1:$J$34</definedName>
    <definedName name="_xlnm.Print_Area" localSheetId="2">解答案!$A$1:$J$34</definedName>
    <definedName name="_xlnm.Print_Area" localSheetId="3">採点表!$A$1:$U$83</definedName>
    <definedName name="_xlnm.Print_Area" localSheetId="0">問題用紙!$A$1:$I$105</definedName>
  </definedNames>
  <calcPr calcId="191029"/>
</workbook>
</file>

<file path=xl/calcChain.xml><?xml version="1.0" encoding="utf-8"?>
<calcChain xmlns="http://schemas.openxmlformats.org/spreadsheetml/2006/main">
  <c r="T86" i="12" l="1"/>
  <c r="S86" i="12"/>
  <c r="V83" i="12"/>
  <c r="T83" i="12"/>
  <c r="S83" i="12"/>
  <c r="R83" i="12"/>
  <c r="Q83" i="12"/>
  <c r="P83" i="12"/>
  <c r="O83" i="12"/>
  <c r="N83" i="12"/>
  <c r="M83" i="12"/>
  <c r="K83" i="12"/>
  <c r="J83" i="12"/>
  <c r="I83" i="12"/>
  <c r="F83" i="12"/>
  <c r="C83" i="12"/>
  <c r="V82" i="12"/>
  <c r="R82" i="12"/>
  <c r="Q82" i="12"/>
  <c r="P82" i="12"/>
  <c r="O82" i="12"/>
  <c r="N82" i="12"/>
  <c r="M82" i="12"/>
  <c r="K82" i="12"/>
  <c r="J82" i="12"/>
  <c r="I82" i="12"/>
  <c r="F82" i="12"/>
  <c r="C82" i="12"/>
  <c r="T80" i="12"/>
  <c r="V79" i="12"/>
  <c r="U79" i="12"/>
  <c r="U78" i="12"/>
  <c r="U77" i="12"/>
  <c r="U66" i="12"/>
  <c r="U65" i="12"/>
  <c r="U59" i="12"/>
  <c r="U58" i="12"/>
  <c r="U36" i="12"/>
  <c r="U35" i="12"/>
  <c r="U23" i="12"/>
  <c r="U22" i="12"/>
  <c r="U18" i="12"/>
  <c r="U17" i="12"/>
  <c r="U4" i="12"/>
  <c r="H26" i="11" l="1"/>
  <c r="G26" i="11"/>
  <c r="F26" i="11"/>
  <c r="E26" i="11"/>
  <c r="D26" i="11"/>
  <c r="C26" i="11"/>
  <c r="H25" i="11"/>
  <c r="G25" i="11"/>
  <c r="F25" i="11"/>
  <c r="E25" i="11"/>
  <c r="D25" i="11"/>
  <c r="C25" i="11"/>
  <c r="J24" i="11"/>
  <c r="I24" i="11"/>
  <c r="J23" i="11"/>
  <c r="I23" i="11"/>
  <c r="J22" i="11"/>
  <c r="I22" i="11"/>
  <c r="J21" i="11"/>
  <c r="I21" i="11"/>
</calcChain>
</file>

<file path=xl/sharedStrings.xml><?xml version="1.0" encoding="utf-8"?>
<sst xmlns="http://schemas.openxmlformats.org/spreadsheetml/2006/main" count="379" uniqueCount="254">
  <si>
    <t>降水量（mm）</t>
    <phoneticPr fontId="1"/>
  </si>
  <si>
    <t>徳島</t>
    <phoneticPr fontId="1"/>
  </si>
  <si>
    <t>高松</t>
    <phoneticPr fontId="1"/>
  </si>
  <si>
    <t>松山</t>
    <phoneticPr fontId="1"/>
  </si>
  <si>
    <t>高知</t>
    <phoneticPr fontId="1"/>
  </si>
  <si>
    <t>年計</t>
    <rPh sb="0" eb="2">
      <t>トシカズ</t>
    </rPh>
    <phoneticPr fontId="1"/>
  </si>
  <si>
    <t xml:space="preserve">観測地点 </t>
    <phoneticPr fontId="1"/>
  </si>
  <si>
    <t>1・２月</t>
    <rPh sb="3" eb="4">
      <t>ガツ</t>
    </rPh>
    <phoneticPr fontId="1"/>
  </si>
  <si>
    <t>３・４月</t>
    <rPh sb="3" eb="4">
      <t>ガツ</t>
    </rPh>
    <phoneticPr fontId="1"/>
  </si>
  <si>
    <t>５・６月</t>
    <rPh sb="3" eb="4">
      <t>ガツ</t>
    </rPh>
    <phoneticPr fontId="1"/>
  </si>
  <si>
    <t>７・８月</t>
    <rPh sb="3" eb="4">
      <t>ガツ</t>
    </rPh>
    <phoneticPr fontId="1"/>
  </si>
  <si>
    <t>９・10月</t>
    <rPh sb="4" eb="5">
      <t>ガツ</t>
    </rPh>
    <phoneticPr fontId="1"/>
  </si>
  <si>
    <t>11・12月</t>
    <rPh sb="5" eb="6">
      <t>ガツ</t>
    </rPh>
    <phoneticPr fontId="1"/>
  </si>
  <si>
    <t>表≪401≫</t>
    <rPh sb="0" eb="1">
      <t>ヒョウ</t>
    </rPh>
    <phoneticPr fontId="1"/>
  </si>
  <si>
    <t>年平均</t>
    <rPh sb="0" eb="1">
      <t>ネン</t>
    </rPh>
    <rPh sb="1" eb="3">
      <t>ヘイキン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</si>
  <si>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</si>
  <si>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</si>
  <si>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【文書作成】問題　採点表</t>
    <rPh sb="1" eb="3">
      <t>ブンショ</t>
    </rPh>
    <rPh sb="3" eb="5">
      <t>サクセイ</t>
    </rPh>
    <rPh sb="6" eb="8">
      <t>モンダイ</t>
    </rPh>
    <rPh sb="9" eb="11">
      <t>サイテン</t>
    </rPh>
    <rPh sb="11" eb="12">
      <t>ヒョウ</t>
    </rPh>
    <phoneticPr fontId="5"/>
  </si>
  <si>
    <t>氏名</t>
    <rPh sb="0" eb="2">
      <t>シメイ</t>
    </rPh>
    <phoneticPr fontId="5"/>
  </si>
  <si>
    <t>条件</t>
    <rPh sb="0" eb="2">
      <t>ジョウケン</t>
    </rPh>
    <phoneticPr fontId="5"/>
  </si>
  <si>
    <t>セル書式変更</t>
    <rPh sb="2" eb="4">
      <t>ショシキ</t>
    </rPh>
    <rPh sb="4" eb="6">
      <t>ヘンコウ</t>
    </rPh>
    <phoneticPr fontId="5"/>
  </si>
  <si>
    <t>シート・セル</t>
    <phoneticPr fontId="5"/>
  </si>
  <si>
    <t>グラフ</t>
    <phoneticPr fontId="5"/>
  </si>
  <si>
    <t>画像</t>
    <rPh sb="0" eb="2">
      <t>ガゾウ</t>
    </rPh>
    <phoneticPr fontId="5"/>
  </si>
  <si>
    <t>図形描画</t>
    <rPh sb="0" eb="2">
      <t>ズケイ</t>
    </rPh>
    <rPh sb="2" eb="4">
      <t>ビョウガ</t>
    </rPh>
    <phoneticPr fontId="5"/>
  </si>
  <si>
    <t>得点</t>
    <rPh sb="0" eb="2">
      <t>トクテン</t>
    </rPh>
    <phoneticPr fontId="5"/>
  </si>
  <si>
    <t>表示形式</t>
    <rPh sb="0" eb="2">
      <t>ヒョウジ</t>
    </rPh>
    <rPh sb="2" eb="4">
      <t>ケイシキ</t>
    </rPh>
    <phoneticPr fontId="5"/>
  </si>
  <si>
    <t>配置・桁数</t>
    <rPh sb="0" eb="2">
      <t>ハイチ</t>
    </rPh>
    <rPh sb="3" eb="4">
      <t>ケタ</t>
    </rPh>
    <rPh sb="4" eb="5">
      <t>スウ</t>
    </rPh>
    <phoneticPr fontId="5"/>
  </si>
  <si>
    <t>罫線</t>
    <rPh sb="0" eb="2">
      <t>ケイセン</t>
    </rPh>
    <phoneticPr fontId="5"/>
  </si>
  <si>
    <t>塗りつぶし</t>
    <rPh sb="0" eb="1">
      <t>ヌ</t>
    </rPh>
    <phoneticPr fontId="5"/>
  </si>
  <si>
    <t>貼付</t>
    <rPh sb="0" eb="1">
      <t>ハ</t>
    </rPh>
    <rPh sb="1" eb="2">
      <t>ツ</t>
    </rPh>
    <phoneticPr fontId="5"/>
  </si>
  <si>
    <t>関数</t>
    <rPh sb="0" eb="2">
      <t>カンスウ</t>
    </rPh>
    <phoneticPr fontId="5"/>
  </si>
  <si>
    <t>挿入・貼付</t>
    <rPh sb="0" eb="2">
      <t>ソウニュウ</t>
    </rPh>
    <rPh sb="3" eb="4">
      <t>ハ</t>
    </rPh>
    <rPh sb="4" eb="5">
      <t>ツ</t>
    </rPh>
    <phoneticPr fontId="5"/>
  </si>
  <si>
    <t>書式</t>
    <rPh sb="0" eb="2">
      <t>ショシキ</t>
    </rPh>
    <phoneticPr fontId="5"/>
  </si>
  <si>
    <t>サイズの変更等</t>
    <rPh sb="4" eb="6">
      <t>ヘンコウ</t>
    </rPh>
    <rPh sb="6" eb="7">
      <t>トウ</t>
    </rPh>
    <phoneticPr fontId="5"/>
  </si>
  <si>
    <t>描画・挿入・貼付</t>
    <rPh sb="0" eb="2">
      <t>ビョウガ</t>
    </rPh>
    <rPh sb="3" eb="5">
      <t>ソウニュウ</t>
    </rPh>
    <rPh sb="6" eb="8">
      <t>ハリツ</t>
    </rPh>
    <phoneticPr fontId="5"/>
  </si>
  <si>
    <t>配点</t>
    <rPh sb="0" eb="2">
      <t>ハイテン</t>
    </rPh>
    <phoneticPr fontId="5"/>
  </si>
  <si>
    <t>①</t>
    <phoneticPr fontId="5"/>
  </si>
  <si>
    <t>デ101</t>
    <phoneticPr fontId="5"/>
  </si>
  <si>
    <t>イ201</t>
    <phoneticPr fontId="5"/>
  </si>
  <si>
    <t>イ202</t>
  </si>
  <si>
    <t>イ203</t>
  </si>
  <si>
    <t>イ204</t>
  </si>
  <si>
    <t>トリミング</t>
    <phoneticPr fontId="1"/>
  </si>
  <si>
    <t>イ205</t>
  </si>
  <si>
    <t>イ206</t>
  </si>
  <si>
    <t>字301</t>
    <rPh sb="0" eb="1">
      <t>ジ</t>
    </rPh>
    <phoneticPr fontId="1"/>
  </si>
  <si>
    <t>字302</t>
    <rPh sb="0" eb="1">
      <t>ジ</t>
    </rPh>
    <phoneticPr fontId="1"/>
  </si>
  <si>
    <t>字303</t>
    <rPh sb="0" eb="1">
      <t>ジ</t>
    </rPh>
    <phoneticPr fontId="1"/>
  </si>
  <si>
    <t>字304</t>
    <rPh sb="0" eb="1">
      <t>ジ</t>
    </rPh>
    <phoneticPr fontId="1"/>
  </si>
  <si>
    <t>縮小</t>
    <rPh sb="0" eb="2">
      <t>シュクショウ</t>
    </rPh>
    <phoneticPr fontId="1"/>
  </si>
  <si>
    <t>字305</t>
    <rPh sb="0" eb="1">
      <t>ジ</t>
    </rPh>
    <phoneticPr fontId="1"/>
  </si>
  <si>
    <t>イ207</t>
    <phoneticPr fontId="1"/>
  </si>
  <si>
    <t>イ208</t>
    <phoneticPr fontId="1"/>
  </si>
  <si>
    <t>左右反転</t>
    <rPh sb="0" eb="4">
      <t>サユウハンテン</t>
    </rPh>
    <phoneticPr fontId="1"/>
  </si>
  <si>
    <t>②</t>
    <phoneticPr fontId="5"/>
  </si>
  <si>
    <t>図形Ａ</t>
    <rPh sb="0" eb="2">
      <t>ズケイ</t>
    </rPh>
    <phoneticPr fontId="5"/>
  </si>
  <si>
    <t>最背面移動</t>
    <rPh sb="0" eb="1">
      <t>サイ</t>
    </rPh>
    <rPh sb="1" eb="5">
      <t>ハイメンイドウ</t>
    </rPh>
    <phoneticPr fontId="1"/>
  </si>
  <si>
    <t>オレンジ</t>
    <phoneticPr fontId="1"/>
  </si>
  <si>
    <t>濃い赤</t>
    <rPh sb="0" eb="1">
      <t>コ</t>
    </rPh>
    <rPh sb="2" eb="3">
      <t>アカ</t>
    </rPh>
    <phoneticPr fontId="1"/>
  </si>
  <si>
    <t>2.5pt</t>
    <phoneticPr fontId="1"/>
  </si>
  <si>
    <t>③</t>
    <phoneticPr fontId="5"/>
  </si>
  <si>
    <t>セル結合 A19:J19</t>
    <rPh sb="2" eb="4">
      <t>ケツゴウ</t>
    </rPh>
    <phoneticPr fontId="5"/>
  </si>
  <si>
    <t>右揃え A19:J19</t>
    <rPh sb="0" eb="2">
      <t>ミギゾロ</t>
    </rPh>
    <phoneticPr fontId="5"/>
  </si>
  <si>
    <t>枠なしA19:J19</t>
    <phoneticPr fontId="1"/>
  </si>
  <si>
    <t>セル結合 A20:B20</t>
    <rPh sb="2" eb="4">
      <t>ケツゴウ</t>
    </rPh>
    <phoneticPr fontId="5"/>
  </si>
  <si>
    <t>セル結合 A21:B21</t>
    <rPh sb="2" eb="4">
      <t>ケツゴウ</t>
    </rPh>
    <phoneticPr fontId="5"/>
  </si>
  <si>
    <t>セル結合 A22:B22</t>
    <rPh sb="2" eb="4">
      <t>ケツゴウ</t>
    </rPh>
    <phoneticPr fontId="5"/>
  </si>
  <si>
    <t>セル結合 A23:B23</t>
    <rPh sb="2" eb="4">
      <t>ケツゴウ</t>
    </rPh>
    <phoneticPr fontId="5"/>
  </si>
  <si>
    <t>セル結合 A24:B24</t>
    <rPh sb="2" eb="4">
      <t>ケツゴウ</t>
    </rPh>
    <phoneticPr fontId="5"/>
  </si>
  <si>
    <t>セル結合 A25:B25</t>
    <rPh sb="2" eb="4">
      <t>ケツゴウ</t>
    </rPh>
    <phoneticPr fontId="5"/>
  </si>
  <si>
    <t>セル結合 A26:B26</t>
    <rPh sb="2" eb="4">
      <t>ケツゴウ</t>
    </rPh>
    <phoneticPr fontId="5"/>
  </si>
  <si>
    <t>中央揃え A20:J26</t>
    <rPh sb="0" eb="3">
      <t>チュウオウゾロ</t>
    </rPh>
    <phoneticPr fontId="5"/>
  </si>
  <si>
    <t>細実線 A20：J26</t>
    <phoneticPr fontId="1"/>
  </si>
  <si>
    <t>SUM</t>
    <phoneticPr fontId="1"/>
  </si>
  <si>
    <t>I21</t>
    <phoneticPr fontId="5"/>
  </si>
  <si>
    <t>I22</t>
    <phoneticPr fontId="5"/>
  </si>
  <si>
    <t>I23</t>
  </si>
  <si>
    <t>I24</t>
    <phoneticPr fontId="1"/>
  </si>
  <si>
    <t>AVERAGE</t>
    <phoneticPr fontId="1"/>
  </si>
  <si>
    <t>J21</t>
    <phoneticPr fontId="5"/>
  </si>
  <si>
    <t>J22</t>
    <phoneticPr fontId="5"/>
  </si>
  <si>
    <t>J23</t>
    <phoneticPr fontId="5"/>
  </si>
  <si>
    <t>J24</t>
  </si>
  <si>
    <t>MAX</t>
    <phoneticPr fontId="1"/>
  </si>
  <si>
    <t>C25</t>
    <phoneticPr fontId="1"/>
  </si>
  <si>
    <t>D25</t>
    <phoneticPr fontId="1"/>
  </si>
  <si>
    <t>E25</t>
    <phoneticPr fontId="1"/>
  </si>
  <si>
    <t>F25</t>
    <phoneticPr fontId="1"/>
  </si>
  <si>
    <t>G25</t>
    <phoneticPr fontId="1"/>
  </si>
  <si>
    <t>H25</t>
    <phoneticPr fontId="1"/>
  </si>
  <si>
    <t>MIN</t>
    <phoneticPr fontId="5"/>
  </si>
  <si>
    <t>C26</t>
    <phoneticPr fontId="1"/>
  </si>
  <si>
    <t>D26</t>
    <phoneticPr fontId="1"/>
  </si>
  <si>
    <t>E26</t>
    <phoneticPr fontId="1"/>
  </si>
  <si>
    <t>F26</t>
    <phoneticPr fontId="1"/>
  </si>
  <si>
    <t>G26</t>
    <phoneticPr fontId="1"/>
  </si>
  <si>
    <t>H26</t>
    <phoneticPr fontId="1"/>
  </si>
  <si>
    <t>J21:J24小数点以下１桁</t>
    <rPh sb="7" eb="12">
      <t>ショウスウテンイカ</t>
    </rPh>
    <rPh sb="13" eb="14">
      <t>ケタ</t>
    </rPh>
    <phoneticPr fontId="1"/>
  </si>
  <si>
    <t>セル結合 I25:J26</t>
    <rPh sb="2" eb="4">
      <t>ケツゴウ</t>
    </rPh>
    <phoneticPr fontId="5"/>
  </si>
  <si>
    <t>細実線斜線 I25:J26</t>
    <rPh sb="0" eb="3">
      <t>ホソジッセン</t>
    </rPh>
    <rPh sb="3" eb="5">
      <t>シャセン</t>
    </rPh>
    <phoneticPr fontId="1"/>
  </si>
  <si>
    <t>ベージュ A20:J20</t>
    <phoneticPr fontId="5"/>
  </si>
  <si>
    <t>薄緑 A21:J21</t>
    <rPh sb="0" eb="2">
      <t>ウスミドリ</t>
    </rPh>
    <phoneticPr fontId="1"/>
  </si>
  <si>
    <t>紫 A22:J22</t>
    <rPh sb="0" eb="1">
      <t>ムラサキ</t>
    </rPh>
    <phoneticPr fontId="1"/>
  </si>
  <si>
    <t>オレンジ A23:J23</t>
    <phoneticPr fontId="5"/>
  </si>
  <si>
    <t>薄青 A24:J24</t>
    <rPh sb="0" eb="2">
      <t>ウスアオ</t>
    </rPh>
    <phoneticPr fontId="5"/>
  </si>
  <si>
    <t>赤 A25:J25</t>
    <rPh sb="0" eb="1">
      <t>アカ</t>
    </rPh>
    <phoneticPr fontId="5"/>
  </si>
  <si>
    <t>青 A26:J26</t>
    <rPh sb="0" eb="1">
      <t>アオ</t>
    </rPh>
    <phoneticPr fontId="5"/>
  </si>
  <si>
    <t>④</t>
    <phoneticPr fontId="5"/>
  </si>
  <si>
    <t>範囲指定</t>
    <rPh sb="0" eb="2">
      <t>ハンイ</t>
    </rPh>
    <rPh sb="2" eb="4">
      <t>シテイ</t>
    </rPh>
    <phoneticPr fontId="5"/>
  </si>
  <si>
    <t>行／列</t>
    <rPh sb="0" eb="1">
      <t>ギョウ</t>
    </rPh>
    <rPh sb="2" eb="3">
      <t>レツ</t>
    </rPh>
    <phoneticPr fontId="5"/>
  </si>
  <si>
    <t>折れ線</t>
    <rPh sb="0" eb="1">
      <t>オ</t>
    </rPh>
    <rPh sb="2" eb="3">
      <t>セン</t>
    </rPh>
    <phoneticPr fontId="5"/>
  </si>
  <si>
    <t>スタイル4</t>
    <phoneticPr fontId="5"/>
  </si>
  <si>
    <t>レイアウト12</t>
    <phoneticPr fontId="5"/>
  </si>
  <si>
    <t>貼り付け C27：J34</t>
    <rPh sb="0" eb="1">
      <t>ハ</t>
    </rPh>
    <rPh sb="2" eb="3">
      <t>ツ</t>
    </rPh>
    <phoneticPr fontId="5"/>
  </si>
  <si>
    <t>点線（丸）</t>
    <rPh sb="0" eb="2">
      <t>テンセン</t>
    </rPh>
    <rPh sb="3" eb="4">
      <t>マル</t>
    </rPh>
    <phoneticPr fontId="5"/>
  </si>
  <si>
    <t>アクア、アクセント5</t>
    <phoneticPr fontId="5"/>
  </si>
  <si>
    <t>3pt</t>
    <phoneticPr fontId="5"/>
  </si>
  <si>
    <t>実線</t>
    <rPh sb="0" eb="2">
      <t>ジッセン</t>
    </rPh>
    <phoneticPr fontId="1"/>
  </si>
  <si>
    <t>白、背景1、黒＋基本色25%</t>
    <rPh sb="0" eb="1">
      <t>シロ</t>
    </rPh>
    <rPh sb="2" eb="4">
      <t>ハイケイ</t>
    </rPh>
    <rPh sb="6" eb="7">
      <t>クロ</t>
    </rPh>
    <rPh sb="8" eb="11">
      <t>キホンショク</t>
    </rPh>
    <phoneticPr fontId="5"/>
  </si>
  <si>
    <t>1.5pt</t>
    <phoneticPr fontId="5"/>
  </si>
  <si>
    <t>総合</t>
    <rPh sb="0" eb="2">
      <t>ソウゴウ</t>
    </rPh>
    <phoneticPr fontId="5"/>
  </si>
  <si>
    <t>←小計合計</t>
    <rPh sb="1" eb="3">
      <t>ショウケイ</t>
    </rPh>
    <rPh sb="3" eb="5">
      <t>ゴウケイ</t>
    </rPh>
    <phoneticPr fontId="5"/>
  </si>
  <si>
    <t>サイズの変更</t>
    <rPh sb="4" eb="6">
      <t>ヘンコウ</t>
    </rPh>
    <phoneticPr fontId="5"/>
  </si>
  <si>
    <t>←配点合計（横の合計）</t>
    <rPh sb="1" eb="3">
      <t>ハイテン</t>
    </rPh>
    <rPh sb="3" eb="5">
      <t>ゴウケイ</t>
    </rPh>
    <rPh sb="6" eb="7">
      <t>ヨコ</t>
    </rPh>
    <rPh sb="8" eb="10">
      <t>ゴウケイ</t>
    </rPh>
    <phoneticPr fontId="5"/>
  </si>
  <si>
    <t>←得点合計（横の合計）</t>
    <rPh sb="1" eb="2">
      <t>トク</t>
    </rPh>
    <rPh sb="2" eb="3">
      <t>テン</t>
    </rPh>
    <rPh sb="3" eb="5">
      <t>ゴウケイ</t>
    </rPh>
    <rPh sb="6" eb="7">
      <t>ヨコ</t>
    </rPh>
    <rPh sb="8" eb="10">
      <t>ゴウケイ</t>
    </rPh>
    <phoneticPr fontId="5"/>
  </si>
  <si>
    <t>　↑　配点合計（縦の合計）</t>
    <rPh sb="3" eb="5">
      <t>ハイテン</t>
    </rPh>
    <rPh sb="5" eb="7">
      <t>ゴウケイ</t>
    </rPh>
    <rPh sb="8" eb="9">
      <t>タテ</t>
    </rPh>
    <rPh sb="10" eb="12">
      <t>ゴウケイ</t>
    </rPh>
    <phoneticPr fontId="5"/>
  </si>
  <si>
    <t>〈問題〉</t>
    <rPh sb="1" eb="3">
      <t>モンダイ</t>
    </rPh>
    <phoneticPr fontId="5"/>
  </si>
  <si>
    <t>１</t>
    <phoneticPr fontId="5" type="Hiragana" alignment="distributed"/>
  </si>
  <si>
    <t>＜出力例＞を参照し、＜処理条件＞に従って文書を作成し、印刷しなさい。</t>
    <rPh sb="1" eb="4">
      <t>しゅつりょくれ</t>
    </rPh>
    <rPh sb="4" eb="5">
      <t>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2">
      <t>ぶんしょ</t>
    </rPh>
    <rPh sb="23" eb="25">
      <t>さくせい</t>
    </rPh>
    <rPh sb="27" eb="29">
      <t>いんさつ</t>
    </rPh>
    <phoneticPr fontId="5" type="Hiragana" alignment="distributed"/>
  </si>
  <si>
    <t>２</t>
    <phoneticPr fontId="5" type="Hiragana" alignment="distributed"/>
  </si>
  <si>
    <r>
      <t>　セルの標準の幅は、</t>
    </r>
    <r>
      <rPr>
        <u/>
        <sz val="12"/>
        <color theme="1"/>
        <rFont val="ＭＳ ゴシック"/>
        <family val="3"/>
        <charset val="128"/>
      </rPr>
      <t>101ピクセル</t>
    </r>
    <r>
      <rPr>
        <sz val="12"/>
        <color theme="1"/>
        <rFont val="ＭＳ ゴシック"/>
        <family val="3"/>
        <charset val="128"/>
      </rPr>
      <t>とする。</t>
    </r>
    <rPh sb="4" eb="6">
      <t>ひょうじゅん</t>
    </rPh>
    <rPh sb="7" eb="8">
      <t>はば</t>
    </rPh>
    <phoneticPr fontId="5" type="Hiragana" alignment="distributed"/>
  </si>
  <si>
    <t>３</t>
    <phoneticPr fontId="5" type="Hiragana" alignment="distributed"/>
  </si>
  <si>
    <r>
      <t>　セルの標準の高さは、</t>
    </r>
    <r>
      <rPr>
        <u/>
        <sz val="12"/>
        <color theme="1"/>
        <rFont val="ＭＳ ゴシック"/>
        <family val="3"/>
        <charset val="128"/>
      </rPr>
      <t>51ピクセル</t>
    </r>
    <r>
      <rPr>
        <sz val="12"/>
        <color theme="1"/>
        <rFont val="ＭＳ ゴシック"/>
        <family val="3"/>
        <charset val="128"/>
      </rPr>
      <t>とする。</t>
    </r>
    <rPh sb="4" eb="6">
      <t>ひょうじゅん</t>
    </rPh>
    <rPh sb="7" eb="8">
      <t>たか</t>
    </rPh>
    <phoneticPr fontId="5" type="Hiragana" alignment="distributed"/>
  </si>
  <si>
    <t>４</t>
    <phoneticPr fontId="5" type="Hiragana" alignment="distributed"/>
  </si>
  <si>
    <t>　検定時間は、30分とする。ただし、印刷は検定時間外とする。</t>
    <rPh sb="1" eb="3">
      <t>けんてい</t>
    </rPh>
    <rPh sb="3" eb="5">
      <t>じかん</t>
    </rPh>
    <rPh sb="9" eb="10">
      <t>ぷん</t>
    </rPh>
    <rPh sb="18" eb="20">
      <t>いんさつ</t>
    </rPh>
    <rPh sb="21" eb="23">
      <t>けんてい</t>
    </rPh>
    <rPh sb="23" eb="25">
      <t>じかん</t>
    </rPh>
    <rPh sb="25" eb="26">
      <t>がい</t>
    </rPh>
    <phoneticPr fontId="5" type="Hiragana" alignment="distributed"/>
  </si>
  <si>
    <t>５</t>
    <phoneticPr fontId="5" type="Hiragana" alignment="distributed"/>
  </si>
  <si>
    <t>　画像は、データフォルダ内の画像を使用すること。解答は解答シートにすること。</t>
    <rPh sb="1" eb="3">
      <t>がぞう</t>
    </rPh>
    <rPh sb="12" eb="13">
      <t>ない</t>
    </rPh>
    <rPh sb="14" eb="16">
      <t>がぞう</t>
    </rPh>
    <rPh sb="17" eb="19">
      <t>しよう</t>
    </rPh>
    <rPh sb="24" eb="26">
      <t>かいとう</t>
    </rPh>
    <rPh sb="27" eb="29">
      <t>かいとう</t>
    </rPh>
    <phoneticPr fontId="5" type="Hiragana" alignment="distributed"/>
  </si>
  <si>
    <t>〈処理条件〉</t>
    <rPh sb="1" eb="3">
      <t>ショリ</t>
    </rPh>
    <rPh sb="3" eb="5">
      <t>ジョウケン</t>
    </rPh>
    <phoneticPr fontId="5"/>
  </si>
  <si>
    <t>デザイン画像《101》</t>
    <rPh sb="4" eb="6">
      <t>ガゾウ</t>
    </rPh>
    <phoneticPr fontId="5"/>
  </si>
  <si>
    <t>貼り付け位置</t>
    <rPh sb="0" eb="1">
      <t>ハ</t>
    </rPh>
    <rPh sb="2" eb="3">
      <t>ツ</t>
    </rPh>
    <rPh sb="4" eb="6">
      <t>イチ</t>
    </rPh>
    <phoneticPr fontId="5"/>
  </si>
  <si>
    <t>A1：J5</t>
    <phoneticPr fontId="5"/>
  </si>
  <si>
    <t>イラスト画像《201》</t>
    <phoneticPr fontId="5"/>
  </si>
  <si>
    <t>A1：C5</t>
    <phoneticPr fontId="1"/>
  </si>
  <si>
    <t>イラスト画像《202》</t>
    <phoneticPr fontId="5"/>
  </si>
  <si>
    <t>H1：J5</t>
    <phoneticPr fontId="1"/>
  </si>
  <si>
    <t>イラスト画像《203》</t>
  </si>
  <si>
    <t>A6：C10</t>
    <phoneticPr fontId="5"/>
  </si>
  <si>
    <t>イラスト画像《204》</t>
  </si>
  <si>
    <t>C6:E10（トリミング加工）</t>
    <phoneticPr fontId="1"/>
  </si>
  <si>
    <t>イラスト画像《205》</t>
  </si>
  <si>
    <t>E5：H11</t>
    <phoneticPr fontId="5"/>
  </si>
  <si>
    <t>イラスト画像《206》</t>
  </si>
  <si>
    <t>H6：J10</t>
    <phoneticPr fontId="5"/>
  </si>
  <si>
    <t>文字画像《301》</t>
    <rPh sb="0" eb="2">
      <t>モジ</t>
    </rPh>
    <rPh sb="2" eb="4">
      <t>ガゾウ</t>
    </rPh>
    <phoneticPr fontId="5"/>
  </si>
  <si>
    <t>A10：C12</t>
    <phoneticPr fontId="5"/>
  </si>
  <si>
    <t>文字画像《302》</t>
    <rPh sb="0" eb="2">
      <t>モジ</t>
    </rPh>
    <rPh sb="2" eb="4">
      <t>ガゾウ</t>
    </rPh>
    <phoneticPr fontId="5"/>
  </si>
  <si>
    <t>C10：E12</t>
    <phoneticPr fontId="5"/>
  </si>
  <si>
    <t>文字画像《303》</t>
    <rPh sb="0" eb="2">
      <t>モジ</t>
    </rPh>
    <rPh sb="2" eb="4">
      <t>ガゾウ</t>
    </rPh>
    <phoneticPr fontId="5"/>
  </si>
  <si>
    <t>E10：H12</t>
    <phoneticPr fontId="5"/>
  </si>
  <si>
    <t>文字画像《304》</t>
    <rPh sb="0" eb="2">
      <t>モジ</t>
    </rPh>
    <rPh sb="2" eb="4">
      <t>ガゾウ</t>
    </rPh>
    <phoneticPr fontId="5"/>
  </si>
  <si>
    <t>H10：J12</t>
    <phoneticPr fontId="5"/>
  </si>
  <si>
    <t>文字画像《305》</t>
    <rPh sb="0" eb="2">
      <t>もじ</t>
    </rPh>
    <rPh sb="2" eb="4">
      <t>がぞう</t>
    </rPh>
    <phoneticPr fontId="5" type="Hiragana" alignment="distributed"/>
  </si>
  <si>
    <t>A13:H17</t>
    <phoneticPr fontId="5" type="Hiragana" alignment="distributed"/>
  </si>
  <si>
    <t>イラスト画像《207》</t>
    <rPh sb="4" eb="6">
      <t>ガゾウ</t>
    </rPh>
    <phoneticPr fontId="5"/>
  </si>
  <si>
    <t>H13：J17</t>
    <phoneticPr fontId="1"/>
  </si>
  <si>
    <t>イラスト画像《208》</t>
    <rPh sb="4" eb="6">
      <t>ガゾウ</t>
    </rPh>
    <phoneticPr fontId="5"/>
  </si>
  <si>
    <t>A29:B33（左右反転）</t>
    <rPh sb="8" eb="12">
      <t>サユウハンテン</t>
    </rPh>
    <phoneticPr fontId="1"/>
  </si>
  <si>
    <t>図形Ａ</t>
    <rPh sb="0" eb="2">
      <t>ずけい</t>
    </rPh>
    <phoneticPr fontId="5" type="Hiragana" alignment="distributed"/>
  </si>
  <si>
    <t>スクロール：横</t>
    <rPh sb="6" eb="7">
      <t>ヨコ</t>
    </rPh>
    <phoneticPr fontId="5"/>
  </si>
  <si>
    <t>A12:H18</t>
    <phoneticPr fontId="5"/>
  </si>
  <si>
    <t>書式設定</t>
    <rPh sb="0" eb="2">
      <t>しょしき</t>
    </rPh>
    <rPh sb="2" eb="4">
      <t>せってい</t>
    </rPh>
    <phoneticPr fontId="5" type="Hiragana" alignment="distributed"/>
  </si>
  <si>
    <t>配置</t>
    <rPh sb="0" eb="2">
      <t>ハイチ</t>
    </rPh>
    <phoneticPr fontId="1"/>
  </si>
  <si>
    <t>最背面へ移動</t>
    <rPh sb="0" eb="1">
      <t>サイ</t>
    </rPh>
    <rPh sb="1" eb="3">
      <t>ハイメン</t>
    </rPh>
    <rPh sb="4" eb="6">
      <t>イドウ</t>
    </rPh>
    <phoneticPr fontId="1"/>
  </si>
  <si>
    <t>図形の色</t>
    <rPh sb="0" eb="2">
      <t>ズケイ</t>
    </rPh>
    <rPh sb="3" eb="4">
      <t>イロ</t>
    </rPh>
    <phoneticPr fontId="1"/>
  </si>
  <si>
    <t>オレンジ、アクセント６、白＋基本色60%</t>
    <rPh sb="12" eb="13">
      <t>シロ</t>
    </rPh>
    <rPh sb="14" eb="17">
      <t>キホンショク</t>
    </rPh>
    <phoneticPr fontId="1"/>
  </si>
  <si>
    <t>枠線の色</t>
    <rPh sb="0" eb="2">
      <t>わくせん</t>
    </rPh>
    <rPh sb="3" eb="4">
      <t>いろ</t>
    </rPh>
    <phoneticPr fontId="5" type="Hiragana" alignment="distributed"/>
  </si>
  <si>
    <t>濃い赤</t>
    <rPh sb="0" eb="1">
      <t>こ</t>
    </rPh>
    <rPh sb="2" eb="3">
      <t>あか</t>
    </rPh>
    <phoneticPr fontId="5" type="Hiragana" alignment="distributed"/>
  </si>
  <si>
    <t>枠線の太さ</t>
    <rPh sb="0" eb="2">
      <t>わくせん</t>
    </rPh>
    <rPh sb="3" eb="4">
      <t>ふと</t>
    </rPh>
    <phoneticPr fontId="5" type="Hiragana" alignment="distributed"/>
  </si>
  <si>
    <t>2.5 pt</t>
    <phoneticPr fontId="5" type="Hiragana" alignment="distributed"/>
  </si>
  <si>
    <t>表</t>
    <rPh sb="0" eb="1">
      <t>ヒョウ</t>
    </rPh>
    <phoneticPr fontId="5"/>
  </si>
  <si>
    <t>表《401》</t>
    <rPh sb="0" eb="1">
      <t>ヒョウ</t>
    </rPh>
    <phoneticPr fontId="5"/>
  </si>
  <si>
    <t>B19:J26</t>
    <phoneticPr fontId="5"/>
  </si>
  <si>
    <t>19行</t>
    <rPh sb="2" eb="3">
      <t>ギョウ</t>
    </rPh>
    <phoneticPr fontId="5"/>
  </si>
  <si>
    <t>セル結合</t>
    <phoneticPr fontId="5"/>
  </si>
  <si>
    <t>A19:J19</t>
    <phoneticPr fontId="1"/>
  </si>
  <si>
    <t>文字</t>
    <rPh sb="0" eb="2">
      <t>モジ</t>
    </rPh>
    <phoneticPr fontId="1"/>
  </si>
  <si>
    <t>右揃え</t>
    <rPh sb="0" eb="2">
      <t>ミギソロ</t>
    </rPh>
    <phoneticPr fontId="5"/>
  </si>
  <si>
    <t>枠なし</t>
    <rPh sb="0" eb="1">
      <t>ワク</t>
    </rPh>
    <phoneticPr fontId="1"/>
  </si>
  <si>
    <t>20行</t>
    <rPh sb="2" eb="3">
      <t>ギョウ</t>
    </rPh>
    <phoneticPr fontId="5"/>
  </si>
  <si>
    <t>A20:B20</t>
    <phoneticPr fontId="1"/>
  </si>
  <si>
    <t>21行～26行</t>
    <rPh sb="2" eb="3">
      <t>ギョウ</t>
    </rPh>
    <phoneticPr fontId="5"/>
  </si>
  <si>
    <t xml:space="preserve">          セル結合</t>
    <phoneticPr fontId="5"/>
  </si>
  <si>
    <t>A21:B21～A26:B26</t>
    <phoneticPr fontId="5" type="Hiragana" alignment="distributed"/>
  </si>
  <si>
    <t>A20～J26</t>
    <phoneticPr fontId="5"/>
  </si>
  <si>
    <t>中央揃え</t>
    <rPh sb="0" eb="2">
      <t>チュウオウ</t>
    </rPh>
    <rPh sb="2" eb="3">
      <t>ソロ</t>
    </rPh>
    <phoneticPr fontId="5"/>
  </si>
  <si>
    <t>A20:J26</t>
    <phoneticPr fontId="1"/>
  </si>
  <si>
    <t>細実線</t>
    <rPh sb="0" eb="1">
      <t>ホソ</t>
    </rPh>
    <rPh sb="1" eb="3">
      <t>ジッセン</t>
    </rPh>
    <phoneticPr fontId="5"/>
  </si>
  <si>
    <t>格子</t>
    <rPh sb="0" eb="2">
      <t>コウシ</t>
    </rPh>
    <phoneticPr fontId="5"/>
  </si>
  <si>
    <t>C21:H21</t>
    <phoneticPr fontId="5"/>
  </si>
  <si>
    <t>I22～I24</t>
    <phoneticPr fontId="1"/>
  </si>
  <si>
    <t>C22:H22～C24:H24</t>
    <phoneticPr fontId="1"/>
  </si>
  <si>
    <t>J22～J24</t>
    <phoneticPr fontId="1"/>
  </si>
  <si>
    <t>C21:C24</t>
    <phoneticPr fontId="1"/>
  </si>
  <si>
    <t>D25～H25</t>
    <phoneticPr fontId="1"/>
  </si>
  <si>
    <t>D21:D24～H21:H24</t>
    <phoneticPr fontId="1"/>
  </si>
  <si>
    <t>MIN</t>
    <phoneticPr fontId="1"/>
  </si>
  <si>
    <t>D26～H26</t>
    <phoneticPr fontId="1"/>
  </si>
  <si>
    <t>J21～J24</t>
    <phoneticPr fontId="1"/>
  </si>
  <si>
    <t>小数点以下表示桁数（１）</t>
    <rPh sb="0" eb="3">
      <t>ショウスウテン</t>
    </rPh>
    <rPh sb="3" eb="5">
      <t>イカ</t>
    </rPh>
    <rPh sb="5" eb="9">
      <t>ヒョウジケタスウ</t>
    </rPh>
    <phoneticPr fontId="1"/>
  </si>
  <si>
    <t>25行～26行</t>
    <rPh sb="2" eb="3">
      <t>ギョウ</t>
    </rPh>
    <phoneticPr fontId="5"/>
  </si>
  <si>
    <t>I25:J26</t>
    <phoneticPr fontId="1"/>
  </si>
  <si>
    <t>斜線（右下がり）</t>
    <rPh sb="0" eb="2">
      <t>シャセン</t>
    </rPh>
    <rPh sb="3" eb="5">
      <t>ミギサ</t>
    </rPh>
    <phoneticPr fontId="1"/>
  </si>
  <si>
    <t>セルの色</t>
    <rPh sb="3" eb="4">
      <t>イロ</t>
    </rPh>
    <phoneticPr fontId="5"/>
  </si>
  <si>
    <t>ベージュ、背景２、黒＋基本色10%</t>
    <rPh sb="5" eb="7">
      <t>ハイケイ</t>
    </rPh>
    <rPh sb="9" eb="10">
      <t>クロ</t>
    </rPh>
    <rPh sb="11" eb="14">
      <t>キホンショク</t>
    </rPh>
    <phoneticPr fontId="5"/>
  </si>
  <si>
    <t>A20：J20</t>
    <phoneticPr fontId="5"/>
  </si>
  <si>
    <t>薄い緑</t>
    <rPh sb="0" eb="1">
      <t>ウス</t>
    </rPh>
    <rPh sb="2" eb="3">
      <t>ミドリ</t>
    </rPh>
    <phoneticPr fontId="5"/>
  </si>
  <si>
    <t>A21：J21</t>
    <phoneticPr fontId="5"/>
  </si>
  <si>
    <t>紫、アクセント４、白＋基本色60％</t>
    <rPh sb="0" eb="1">
      <t>ムラサキ</t>
    </rPh>
    <rPh sb="9" eb="10">
      <t>シロ</t>
    </rPh>
    <rPh sb="11" eb="13">
      <t>キホン</t>
    </rPh>
    <rPh sb="13" eb="14">
      <t>ショク</t>
    </rPh>
    <phoneticPr fontId="5"/>
  </si>
  <si>
    <t>A22：J22</t>
    <phoneticPr fontId="1"/>
  </si>
  <si>
    <t>オレンジ</t>
    <phoneticPr fontId="5"/>
  </si>
  <si>
    <t>A23：J23</t>
    <phoneticPr fontId="1"/>
  </si>
  <si>
    <t>薄い青</t>
    <phoneticPr fontId="5"/>
  </si>
  <si>
    <t>A24：J24</t>
    <phoneticPr fontId="1"/>
  </si>
  <si>
    <t>赤、アクセント２、白＋基本色60%</t>
    <rPh sb="0" eb="1">
      <t>アカ</t>
    </rPh>
    <rPh sb="9" eb="10">
      <t>シロ</t>
    </rPh>
    <rPh sb="11" eb="14">
      <t>キホンショク</t>
    </rPh>
    <phoneticPr fontId="5"/>
  </si>
  <si>
    <t>A25：H25</t>
    <phoneticPr fontId="1"/>
  </si>
  <si>
    <t>青、アクセント１、白＋基本色80%</t>
    <rPh sb="0" eb="1">
      <t>アオ</t>
    </rPh>
    <rPh sb="9" eb="10">
      <t>シロ</t>
    </rPh>
    <rPh sb="11" eb="14">
      <t>キホンショク</t>
    </rPh>
    <phoneticPr fontId="5"/>
  </si>
  <si>
    <t>A26：H26</t>
    <phoneticPr fontId="1"/>
  </si>
  <si>
    <t>範囲</t>
    <rPh sb="0" eb="2">
      <t>ハンイ</t>
    </rPh>
    <phoneticPr fontId="5"/>
  </si>
  <si>
    <t>データ</t>
    <phoneticPr fontId="5"/>
  </si>
  <si>
    <t>C21：H24</t>
    <phoneticPr fontId="5"/>
  </si>
  <si>
    <t>系列</t>
    <rPh sb="0" eb="2">
      <t>ケイレツ</t>
    </rPh>
    <phoneticPr fontId="1"/>
  </si>
  <si>
    <t>A21:A24</t>
    <phoneticPr fontId="1"/>
  </si>
  <si>
    <t>項目</t>
    <rPh sb="0" eb="2">
      <t>コウモク</t>
    </rPh>
    <phoneticPr fontId="1"/>
  </si>
  <si>
    <t>C20:H20</t>
    <phoneticPr fontId="1"/>
  </si>
  <si>
    <t>種類</t>
    <rPh sb="0" eb="2">
      <t>シュルイ</t>
    </rPh>
    <phoneticPr fontId="5"/>
  </si>
  <si>
    <t>折れ線</t>
    <rPh sb="0" eb="1">
      <t>お</t>
    </rPh>
    <rPh sb="2" eb="3">
      <t>せん</t>
    </rPh>
    <phoneticPr fontId="5" type="Hiragana" alignment="center"/>
  </si>
  <si>
    <t>グラフスタイル</t>
    <phoneticPr fontId="5"/>
  </si>
  <si>
    <t>スタイル：4</t>
    <phoneticPr fontId="5"/>
  </si>
  <si>
    <t>グラフレイアウト</t>
    <phoneticPr fontId="5"/>
  </si>
  <si>
    <t>レイアウト：12</t>
    <phoneticPr fontId="5"/>
  </si>
  <si>
    <t>表示範囲</t>
    <rPh sb="0" eb="2">
      <t>ヒョウジ</t>
    </rPh>
    <rPh sb="2" eb="4">
      <t>ハンイ</t>
    </rPh>
    <phoneticPr fontId="5"/>
  </si>
  <si>
    <t>C27：J34</t>
    <phoneticPr fontId="5"/>
  </si>
  <si>
    <t>グラフ
エリアの
書式設定</t>
    <rPh sb="9" eb="11">
      <t>ショシキ</t>
    </rPh>
    <rPh sb="11" eb="13">
      <t>セッテイ</t>
    </rPh>
    <phoneticPr fontId="5"/>
  </si>
  <si>
    <t>枠線のスタイル</t>
    <rPh sb="0" eb="2">
      <t>ワクセン</t>
    </rPh>
    <phoneticPr fontId="5"/>
  </si>
  <si>
    <t>枠線の色</t>
    <rPh sb="0" eb="2">
      <t>ワクセン</t>
    </rPh>
    <rPh sb="3" eb="4">
      <t>イロ</t>
    </rPh>
    <phoneticPr fontId="5"/>
  </si>
  <si>
    <t>枠線の太さ</t>
    <rPh sb="0" eb="2">
      <t>ワクセン</t>
    </rPh>
    <rPh sb="3" eb="4">
      <t>フト</t>
    </rPh>
    <phoneticPr fontId="5"/>
  </si>
  <si>
    <t>3 pt</t>
    <phoneticPr fontId="5"/>
  </si>
  <si>
    <t>凡例の
書式設定</t>
    <rPh sb="0" eb="2">
      <t>ハンレイ</t>
    </rPh>
    <rPh sb="4" eb="6">
      <t>ショシキ</t>
    </rPh>
    <rPh sb="6" eb="8">
      <t>セッテイ</t>
    </rPh>
    <phoneticPr fontId="5"/>
  </si>
  <si>
    <t>実線（単色）</t>
    <rPh sb="0" eb="2">
      <t>ジッセン</t>
    </rPh>
    <rPh sb="3" eb="5">
      <t>タンショク</t>
    </rPh>
    <phoneticPr fontId="5"/>
  </si>
  <si>
    <t>白、背景1、黒＋基本色25％</t>
    <rPh sb="0" eb="1">
      <t>シロ</t>
    </rPh>
    <rPh sb="2" eb="4">
      <t>ハイケイ</t>
    </rPh>
    <rPh sb="6" eb="7">
      <t>クロ</t>
    </rPh>
    <rPh sb="8" eb="10">
      <t>キホン</t>
    </rPh>
    <rPh sb="10" eb="11">
      <t>ショク</t>
    </rPh>
    <phoneticPr fontId="5"/>
  </si>
  <si>
    <t>1.5 pt</t>
    <phoneticPr fontId="5"/>
  </si>
  <si>
    <t>＜出力例＞</t>
    <phoneticPr fontId="5"/>
  </si>
  <si>
    <t>文書作成　総合問題16　（第22回技能検定問題）　（Excel2016で作成）</t>
    <rPh sb="0" eb="2">
      <t>ぶんしょ</t>
    </rPh>
    <rPh sb="2" eb="4">
      <t>さくせい</t>
    </rPh>
    <rPh sb="5" eb="9">
      <t>そうごうもんだい</t>
    </rPh>
    <rPh sb="13" eb="14">
      <t>だい</t>
    </rPh>
    <rPh sb="16" eb="17">
      <t>かい</t>
    </rPh>
    <rPh sb="17" eb="21">
      <t>ぎのうけんてい</t>
    </rPh>
    <rPh sb="21" eb="23">
      <t>もんだい</t>
    </rPh>
    <rPh sb="36" eb="38">
      <t>さくせい</t>
    </rPh>
    <phoneticPr fontId="5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</si>
</sst>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6">
    <font>
      <sz val="11"/>
      <name val="明朝"/>
      <family val="1"/>
      <charset val="128"/>
    </font>
    <font>
      <sz val="6"/>
      <name val="明朝"/>
      <family val="1"/>
      <charset val="128"/>
    </font>
    <font>
      <sz val="11"/>
      <color indexed="8"/>
      <name val="ＭＳ ゴシック"/>
      <family val="3"/>
      <charset val="128"/>
    </font>
    <font>
      <sz val="10.5"/>
      <color indexed="8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5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16"/>
      <name val="ＭＳ Ｐゴシック"/>
      <family val="2"/>
      <charset val="128"/>
      <scheme val="minor"/>
    </font>
    <font>
      <u/>
      <sz val="12"/>
      <color theme="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ashed">
        <color auto="1"/>
      </left>
      <right style="dashed">
        <color indexed="64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indexed="64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</borders>
  <cellStyleXfs count="1">
    <xf numFmtId="0" fontId="0" fillId="0" borderId="0"/>
  </cellStyleXfs>
  <cellXfs count="321">
    <xf numFmtId="0" fontId="0" fillId="0" borderId="0" xfId="0"/>
    <xf numFmtId="3" fontId="2" fillId="0" borderId="1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left" vertical="center"/>
    </xf>
    <xf numFmtId="3" fontId="2" fillId="0" borderId="4" xfId="0" applyNumberFormat="1" applyFont="1" applyFill="1" applyBorder="1" applyAlignment="1">
      <alignment horizontal="left" vertical="center"/>
    </xf>
    <xf numFmtId="3" fontId="2" fillId="0" borderId="5" xfId="0" applyNumberFormat="1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quotePrefix="1" applyFont="1" applyFill="1" applyBorder="1" applyAlignment="1">
      <alignment horizontal="left" vertical="center"/>
    </xf>
    <xf numFmtId="0" fontId="2" fillId="0" borderId="8" xfId="0" quotePrefix="1" applyFont="1" applyFill="1" applyBorder="1" applyAlignment="1">
      <alignment horizontal="left" vertical="center"/>
    </xf>
    <xf numFmtId="0" fontId="2" fillId="0" borderId="3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quotePrefix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176" fontId="2" fillId="5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/>
    </xf>
    <xf numFmtId="176" fontId="2" fillId="6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3" fontId="2" fillId="8" borderId="1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26" xfId="0" applyFont="1" applyBorder="1" applyAlignment="1">
      <alignment horizontal="center" vertical="center" shrinkToFit="1"/>
    </xf>
    <xf numFmtId="0" fontId="8" fillId="0" borderId="30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8" fillId="0" borderId="36" xfId="0" applyFont="1" applyBorder="1" applyAlignment="1">
      <alignment horizontal="center" vertical="center" shrinkToFit="1"/>
    </xf>
    <xf numFmtId="0" fontId="8" fillId="0" borderId="37" xfId="0" applyFont="1" applyBorder="1" applyAlignment="1">
      <alignment horizontal="center" vertical="center" shrinkToFit="1"/>
    </xf>
    <xf numFmtId="0" fontId="8" fillId="0" borderId="39" xfId="0" applyFont="1" applyBorder="1" applyAlignment="1">
      <alignment horizontal="center" vertical="center" shrinkToFit="1"/>
    </xf>
    <xf numFmtId="0" fontId="8" fillId="9" borderId="37" xfId="0" applyFont="1" applyFill="1" applyBorder="1" applyAlignment="1">
      <alignment horizontal="center" vertical="center" shrinkToFit="1"/>
    </xf>
    <xf numFmtId="0" fontId="8" fillId="9" borderId="40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vertical="center"/>
    </xf>
    <xf numFmtId="0" fontId="9" fillId="0" borderId="43" xfId="0" applyFont="1" applyBorder="1" applyAlignment="1">
      <alignment horizontal="center" vertical="center" shrinkToFit="1"/>
    </xf>
    <xf numFmtId="0" fontId="8" fillId="0" borderId="47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8" fillId="0" borderId="50" xfId="0" applyFont="1" applyBorder="1" applyAlignment="1">
      <alignment horizontal="center" vertical="center" shrinkToFit="1"/>
    </xf>
    <xf numFmtId="0" fontId="8" fillId="9" borderId="48" xfId="0" applyFont="1" applyFill="1" applyBorder="1" applyAlignment="1">
      <alignment horizontal="center" vertical="center" shrinkToFit="1"/>
    </xf>
    <xf numFmtId="0" fontId="8" fillId="9" borderId="51" xfId="0" applyFont="1" applyFill="1" applyBorder="1" applyAlignment="1" applyProtection="1">
      <alignment horizontal="center" vertical="center" shrinkToFit="1"/>
      <protection locked="0"/>
    </xf>
    <xf numFmtId="0" fontId="9" fillId="0" borderId="53" xfId="0" applyFont="1" applyBorder="1" applyAlignment="1">
      <alignment horizontal="center" vertical="center" shrinkToFit="1"/>
    </xf>
    <xf numFmtId="0" fontId="8" fillId="0" borderId="54" xfId="0" applyFont="1" applyBorder="1" applyAlignment="1">
      <alignment horizontal="center" vertical="center" shrinkToFit="1"/>
    </xf>
    <xf numFmtId="0" fontId="8" fillId="0" borderId="55" xfId="0" applyFont="1" applyBorder="1" applyAlignment="1">
      <alignment horizontal="center" vertical="center" shrinkToFit="1"/>
    </xf>
    <xf numFmtId="0" fontId="8" fillId="0" borderId="56" xfId="0" applyFont="1" applyBorder="1" applyAlignment="1">
      <alignment horizontal="center" vertical="center" shrinkToFit="1"/>
    </xf>
    <xf numFmtId="0" fontId="8" fillId="9" borderId="57" xfId="0" applyFont="1" applyFill="1" applyBorder="1" applyAlignment="1" applyProtection="1">
      <alignment horizontal="center" vertical="center" shrinkToFit="1"/>
      <protection locked="0"/>
    </xf>
    <xf numFmtId="0" fontId="9" fillId="0" borderId="26" xfId="0" applyFont="1" applyBorder="1" applyAlignment="1">
      <alignment horizontal="center" vertical="center" shrinkToFit="1"/>
    </xf>
    <xf numFmtId="0" fontId="8" fillId="0" borderId="61" xfId="0" applyFont="1" applyBorder="1" applyAlignment="1">
      <alignment horizontal="center" vertical="center" shrinkToFit="1"/>
    </xf>
    <xf numFmtId="0" fontId="8" fillId="0" borderId="62" xfId="0" applyFont="1" applyBorder="1" applyAlignment="1">
      <alignment horizontal="center" vertical="center" shrinkToFit="1"/>
    </xf>
    <xf numFmtId="0" fontId="8" fillId="0" borderId="64" xfId="0" applyFont="1" applyBorder="1" applyAlignment="1">
      <alignment horizontal="center" vertical="center" shrinkToFit="1"/>
    </xf>
    <xf numFmtId="0" fontId="8" fillId="9" borderId="62" xfId="0" applyFont="1" applyFill="1" applyBorder="1" applyAlignment="1">
      <alignment horizontal="center" vertical="center" shrinkToFit="1"/>
    </xf>
    <xf numFmtId="0" fontId="8" fillId="9" borderId="65" xfId="0" applyFont="1" applyFill="1" applyBorder="1" applyAlignment="1" applyProtection="1">
      <alignment horizontal="center" vertical="center" shrinkToFit="1"/>
      <protection locked="0"/>
    </xf>
    <xf numFmtId="0" fontId="8" fillId="10" borderId="66" xfId="0" applyFont="1" applyFill="1" applyBorder="1" applyAlignment="1">
      <alignment horizontal="right" shrinkToFit="1"/>
    </xf>
    <xf numFmtId="0" fontId="9" fillId="0" borderId="67" xfId="0" applyFont="1" applyBorder="1" applyAlignment="1">
      <alignment horizontal="center" vertical="center" shrinkToFit="1"/>
    </xf>
    <xf numFmtId="0" fontId="8" fillId="0" borderId="68" xfId="0" applyFont="1" applyBorder="1" applyAlignment="1">
      <alignment horizontal="center" vertical="center" shrinkToFit="1"/>
    </xf>
    <xf numFmtId="0" fontId="8" fillId="0" borderId="69" xfId="0" applyFont="1" applyBorder="1" applyAlignment="1">
      <alignment horizontal="center" vertical="center" shrinkToFit="1"/>
    </xf>
    <xf numFmtId="0" fontId="8" fillId="0" borderId="70" xfId="0" applyFont="1" applyBorder="1" applyAlignment="1">
      <alignment horizontal="center" vertical="center" shrinkToFit="1"/>
    </xf>
    <xf numFmtId="0" fontId="8" fillId="9" borderId="69" xfId="0" applyFont="1" applyFill="1" applyBorder="1" applyAlignment="1">
      <alignment horizontal="center" vertical="center" shrinkToFit="1"/>
    </xf>
    <xf numFmtId="0" fontId="8" fillId="9" borderId="71" xfId="0" applyFont="1" applyFill="1" applyBorder="1" applyAlignment="1" applyProtection="1">
      <alignment horizontal="center" vertical="center" shrinkToFit="1"/>
      <protection locked="0"/>
    </xf>
    <xf numFmtId="0" fontId="8" fillId="0" borderId="47" xfId="0" applyFont="1" applyFill="1" applyBorder="1" applyAlignment="1">
      <alignment horizontal="center" vertical="center" shrinkToFit="1"/>
    </xf>
    <xf numFmtId="0" fontId="8" fillId="9" borderId="55" xfId="0" applyFont="1" applyFill="1" applyBorder="1" applyAlignment="1">
      <alignment horizontal="center" vertical="center" shrinkToFit="1"/>
    </xf>
    <xf numFmtId="0" fontId="9" fillId="0" borderId="72" xfId="0" applyFont="1" applyBorder="1" applyAlignment="1">
      <alignment horizontal="center" vertical="center" shrinkToFit="1"/>
    </xf>
    <xf numFmtId="0" fontId="8" fillId="0" borderId="82" xfId="0" applyFont="1" applyBorder="1" applyAlignment="1">
      <alignment horizontal="right" shrinkToFit="1"/>
    </xf>
    <xf numFmtId="0" fontId="9" fillId="0" borderId="83" xfId="0" applyFont="1" applyBorder="1" applyAlignment="1">
      <alignment horizontal="center" vertical="center" shrinkToFit="1"/>
    </xf>
    <xf numFmtId="0" fontId="8" fillId="0" borderId="87" xfId="0" applyFont="1" applyBorder="1" applyAlignment="1">
      <alignment horizontal="center" vertical="center" shrinkToFit="1"/>
    </xf>
    <xf numFmtId="0" fontId="8" fillId="0" borderId="88" xfId="0" applyFont="1" applyBorder="1" applyAlignment="1">
      <alignment horizontal="center" vertical="center" shrinkToFit="1"/>
    </xf>
    <xf numFmtId="0" fontId="8" fillId="0" borderId="85" xfId="0" applyFont="1" applyBorder="1" applyAlignment="1">
      <alignment horizontal="center" vertical="center" shrinkToFit="1"/>
    </xf>
    <xf numFmtId="0" fontId="8" fillId="0" borderId="90" xfId="0" applyFont="1" applyBorder="1" applyAlignment="1">
      <alignment vertical="center" shrinkToFit="1"/>
    </xf>
    <xf numFmtId="0" fontId="8" fillId="0" borderId="91" xfId="0" applyFont="1" applyBorder="1" applyAlignment="1">
      <alignment vertical="center" shrinkToFit="1"/>
    </xf>
    <xf numFmtId="0" fontId="8" fillId="9" borderId="88" xfId="0" applyFont="1" applyFill="1" applyBorder="1" applyAlignment="1">
      <alignment horizontal="center" vertical="center" shrinkToFit="1"/>
    </xf>
    <xf numFmtId="0" fontId="8" fillId="9" borderId="92" xfId="0" applyFont="1" applyFill="1" applyBorder="1" applyAlignment="1" applyProtection="1">
      <alignment horizontal="center" vertical="center" shrinkToFit="1"/>
      <protection locked="0"/>
    </xf>
    <xf numFmtId="0" fontId="9" fillId="0" borderId="15" xfId="0" applyFont="1" applyBorder="1" applyAlignment="1">
      <alignment horizontal="center" vertical="center" shrinkToFit="1"/>
    </xf>
    <xf numFmtId="0" fontId="8" fillId="0" borderId="49" xfId="0" applyFont="1" applyBorder="1" applyAlignment="1">
      <alignment horizontal="center" vertical="center" shrinkToFit="1"/>
    </xf>
    <xf numFmtId="0" fontId="8" fillId="0" borderId="47" xfId="0" applyFont="1" applyBorder="1" applyAlignment="1">
      <alignment vertical="center" shrinkToFit="1"/>
    </xf>
    <xf numFmtId="0" fontId="8" fillId="0" borderId="48" xfId="0" applyFont="1" applyBorder="1" applyAlignment="1">
      <alignment vertical="center" shrinkToFit="1"/>
    </xf>
    <xf numFmtId="0" fontId="8" fillId="0" borderId="50" xfId="0" applyFont="1" applyBorder="1" applyAlignment="1">
      <alignment vertical="center" shrinkToFit="1"/>
    </xf>
    <xf numFmtId="0" fontId="8" fillId="0" borderId="74" xfId="0" applyFont="1" applyBorder="1" applyAlignment="1">
      <alignment horizontal="center" vertical="center" shrinkToFit="1"/>
    </xf>
    <xf numFmtId="0" fontId="8" fillId="0" borderId="68" xfId="0" applyFont="1" applyBorder="1" applyAlignment="1">
      <alignment vertical="center" shrinkToFit="1"/>
    </xf>
    <xf numFmtId="0" fontId="8" fillId="0" borderId="69" xfId="0" applyFont="1" applyBorder="1" applyAlignment="1">
      <alignment vertical="center" shrinkToFit="1"/>
    </xf>
    <xf numFmtId="0" fontId="8" fillId="0" borderId="77" xfId="0" applyFont="1" applyBorder="1" applyAlignment="1">
      <alignment horizontal="center" vertical="center" shrinkToFit="1"/>
    </xf>
    <xf numFmtId="0" fontId="9" fillId="0" borderId="94" xfId="0" applyFont="1" applyBorder="1" applyAlignment="1">
      <alignment horizontal="center" vertical="center" shrinkToFit="1"/>
    </xf>
    <xf numFmtId="0" fontId="8" fillId="0" borderId="51" xfId="0" applyFont="1" applyBorder="1" applyAlignment="1">
      <alignment horizontal="center" vertical="center" shrinkToFit="1"/>
    </xf>
    <xf numFmtId="0" fontId="8" fillId="9" borderId="52" xfId="0" applyFont="1" applyFill="1" applyBorder="1" applyAlignment="1">
      <alignment horizontal="center" vertical="center" wrapText="1" shrinkToFit="1"/>
    </xf>
    <xf numFmtId="0" fontId="8" fillId="0" borderId="52" xfId="0" applyFont="1" applyBorder="1" applyAlignment="1">
      <alignment horizontal="center" vertical="center" shrinkToFit="1"/>
    </xf>
    <xf numFmtId="0" fontId="8" fillId="0" borderId="94" xfId="0" applyFont="1" applyBorder="1" applyAlignment="1">
      <alignment horizontal="center" vertical="center" shrinkToFit="1"/>
    </xf>
    <xf numFmtId="0" fontId="8" fillId="0" borderId="93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52" xfId="0" applyFont="1" applyBorder="1" applyAlignment="1">
      <alignment vertical="center" shrinkToFit="1"/>
    </xf>
    <xf numFmtId="0" fontId="8" fillId="0" borderId="94" xfId="0" applyFont="1" applyBorder="1" applyAlignment="1">
      <alignment vertical="center" shrinkToFit="1"/>
    </xf>
    <xf numFmtId="0" fontId="8" fillId="0" borderId="95" xfId="0" applyFont="1" applyBorder="1" applyAlignment="1">
      <alignment horizontal="center" vertical="center" shrinkToFit="1"/>
    </xf>
    <xf numFmtId="0" fontId="8" fillId="9" borderId="94" xfId="0" applyFont="1" applyFill="1" applyBorder="1" applyAlignment="1">
      <alignment horizontal="center" vertical="center" shrinkToFit="1"/>
    </xf>
    <xf numFmtId="0" fontId="8" fillId="9" borderId="93" xfId="0" applyFont="1" applyFill="1" applyBorder="1" applyAlignment="1" applyProtection="1">
      <alignment horizontal="center" vertical="center" shrinkToFit="1"/>
      <protection locked="0"/>
    </xf>
    <xf numFmtId="0" fontId="8" fillId="0" borderId="96" xfId="0" applyFont="1" applyBorder="1" applyAlignment="1">
      <alignment horizontal="center" vertical="center" shrinkToFit="1"/>
    </xf>
    <xf numFmtId="0" fontId="8" fillId="0" borderId="97" xfId="0" applyFont="1" applyBorder="1" applyAlignment="1">
      <alignment horizontal="center" vertical="center" shrinkToFit="1"/>
    </xf>
    <xf numFmtId="0" fontId="8" fillId="0" borderId="98" xfId="0" applyFont="1" applyBorder="1" applyAlignment="1">
      <alignment vertical="center" shrinkToFit="1"/>
    </xf>
    <xf numFmtId="0" fontId="8" fillId="0" borderId="81" xfId="0" applyFont="1" applyBorder="1" applyAlignment="1">
      <alignment horizontal="center" vertical="center" shrinkToFit="1"/>
    </xf>
    <xf numFmtId="0" fontId="8" fillId="0" borderId="96" xfId="0" applyFont="1" applyBorder="1" applyAlignment="1">
      <alignment vertical="center" shrinkToFit="1"/>
    </xf>
    <xf numFmtId="0" fontId="8" fillId="0" borderId="97" xfId="0" applyFont="1" applyBorder="1" applyAlignment="1">
      <alignment vertical="center" shrinkToFit="1"/>
    </xf>
    <xf numFmtId="0" fontId="8" fillId="9" borderId="97" xfId="0" applyFont="1" applyFill="1" applyBorder="1" applyAlignment="1">
      <alignment horizontal="center" vertical="center" shrinkToFit="1"/>
    </xf>
    <xf numFmtId="0" fontId="8" fillId="9" borderId="98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Border="1" applyAlignment="1">
      <alignment vertical="center"/>
    </xf>
    <xf numFmtId="0" fontId="8" fillId="0" borderId="66" xfId="0" applyFont="1" applyBorder="1" applyAlignment="1">
      <alignment horizontal="right" shrinkToFit="1"/>
    </xf>
    <xf numFmtId="0" fontId="9" fillId="0" borderId="102" xfId="0" applyFont="1" applyBorder="1" applyAlignment="1">
      <alignment horizontal="center" vertical="center" shrinkToFit="1"/>
    </xf>
    <xf numFmtId="0" fontId="8" fillId="0" borderId="38" xfId="0" applyFont="1" applyBorder="1" applyAlignment="1">
      <alignment horizontal="center" vertical="center" shrinkToFit="1"/>
    </xf>
    <xf numFmtId="0" fontId="8" fillId="10" borderId="47" xfId="0" applyFont="1" applyFill="1" applyBorder="1" applyAlignment="1">
      <alignment horizontal="center" vertical="center" shrinkToFit="1"/>
    </xf>
    <xf numFmtId="0" fontId="10" fillId="0" borderId="47" xfId="0" applyFont="1" applyFill="1" applyBorder="1" applyAlignment="1">
      <alignment horizontal="center" vertical="center" wrapText="1" shrinkToFit="1"/>
    </xf>
    <xf numFmtId="0" fontId="8" fillId="0" borderId="103" xfId="0" applyFont="1" applyBorder="1" applyAlignment="1">
      <alignment horizontal="center" vertical="center" shrinkToFit="1"/>
    </xf>
    <xf numFmtId="0" fontId="9" fillId="0" borderId="105" xfId="0" applyFont="1" applyBorder="1" applyAlignment="1">
      <alignment horizontal="center" vertical="center" shrinkToFit="1"/>
    </xf>
    <xf numFmtId="0" fontId="8" fillId="0" borderId="105" xfId="0" applyFont="1" applyBorder="1" applyAlignment="1">
      <alignment horizontal="center" vertical="top" wrapText="1" shrinkToFit="1"/>
    </xf>
    <xf numFmtId="0" fontId="8" fillId="9" borderId="106" xfId="0" applyFont="1" applyFill="1" applyBorder="1" applyAlignment="1">
      <alignment horizontal="center" vertical="center" shrinkToFit="1"/>
    </xf>
    <xf numFmtId="0" fontId="9" fillId="0" borderId="109" xfId="0" applyFont="1" applyBorder="1" applyAlignment="1">
      <alignment horizontal="center" vertical="center" shrinkToFit="1"/>
    </xf>
    <xf numFmtId="0" fontId="8" fillId="0" borderId="109" xfId="0" applyFont="1" applyBorder="1" applyAlignment="1">
      <alignment horizontal="center" vertical="top" wrapText="1" shrinkToFit="1"/>
    </xf>
    <xf numFmtId="0" fontId="8" fillId="0" borderId="110" xfId="0" applyFont="1" applyBorder="1" applyAlignment="1">
      <alignment horizontal="right" shrinkToFit="1"/>
    </xf>
    <xf numFmtId="0" fontId="8" fillId="0" borderId="1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8" borderId="26" xfId="0" applyFont="1" applyFill="1" applyBorder="1" applyAlignment="1">
      <alignment horizontal="center" vertical="center" shrinkToFit="1"/>
    </xf>
    <xf numFmtId="0" fontId="7" fillId="8" borderId="30" xfId="0" applyFont="1" applyFill="1" applyBorder="1" applyAlignment="1">
      <alignment horizontal="center" vertical="center" shrinkToFit="1"/>
    </xf>
    <xf numFmtId="0" fontId="7" fillId="8" borderId="32" xfId="0" applyFont="1" applyFill="1" applyBorder="1" applyAlignment="1">
      <alignment horizontal="center" vertical="center" shrinkToFit="1"/>
    </xf>
    <xf numFmtId="0" fontId="8" fillId="0" borderId="67" xfId="0" applyFont="1" applyBorder="1" applyAlignment="1">
      <alignment horizontal="center" vertical="center" shrinkToFit="1"/>
    </xf>
    <xf numFmtId="0" fontId="9" fillId="8" borderId="113" xfId="0" applyFont="1" applyFill="1" applyBorder="1" applyAlignment="1">
      <alignment horizontal="center" vertical="center" shrinkToFit="1"/>
    </xf>
    <xf numFmtId="0" fontId="8" fillId="8" borderId="116" xfId="0" applyFont="1" applyFill="1" applyBorder="1" applyAlignment="1">
      <alignment horizontal="center" vertical="center" shrinkToFit="1"/>
    </xf>
    <xf numFmtId="0" fontId="8" fillId="8" borderId="67" xfId="0" applyFont="1" applyFill="1" applyBorder="1" applyAlignment="1">
      <alignment horizontal="center" vertical="center" shrinkToFit="1"/>
    </xf>
    <xf numFmtId="0" fontId="8" fillId="8" borderId="118" xfId="0" applyFont="1" applyFill="1" applyBorder="1" applyAlignment="1">
      <alignment horizontal="center" vertical="center"/>
    </xf>
    <xf numFmtId="0" fontId="9" fillId="0" borderId="119" xfId="0" applyFont="1" applyBorder="1" applyAlignment="1">
      <alignment horizontal="center" vertical="center" shrinkToFit="1"/>
    </xf>
    <xf numFmtId="0" fontId="8" fillId="8" borderId="30" xfId="0" applyFont="1" applyFill="1" applyBorder="1" applyAlignment="1">
      <alignment horizontal="center" vertical="center" shrinkToFit="1"/>
    </xf>
    <xf numFmtId="0" fontId="8" fillId="8" borderId="26" xfId="0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49" fontId="8" fillId="0" borderId="0" xfId="0" quotePrefix="1" applyNumberFormat="1" applyFont="1" applyAlignment="1">
      <alignment horizontal="right"/>
    </xf>
    <xf numFmtId="0" fontId="8" fillId="0" borderId="0" xfId="0" applyFont="1" applyAlignment="1"/>
    <xf numFmtId="0" fontId="8" fillId="0" borderId="0" xfId="0" quotePrefix="1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Border="1" applyAlignment="1">
      <alignment vertical="center"/>
    </xf>
    <xf numFmtId="0" fontId="8" fillId="10" borderId="0" xfId="0" applyFont="1" applyFill="1" applyAlignment="1">
      <alignment horizontal="center" vertical="center"/>
    </xf>
    <xf numFmtId="0" fontId="7" fillId="10" borderId="0" xfId="0" applyFont="1" applyFill="1" applyAlignment="1">
      <alignment vertical="center"/>
    </xf>
    <xf numFmtId="0" fontId="8" fillId="10" borderId="0" xfId="0" applyFont="1" applyFill="1" applyAlignment="1"/>
    <xf numFmtId="0" fontId="8" fillId="0" borderId="0" xfId="0" applyFont="1" applyAlignment="1">
      <alignment horizontal="left" vertical="center"/>
    </xf>
    <xf numFmtId="0" fontId="8" fillId="10" borderId="120" xfId="0" applyFont="1" applyFill="1" applyBorder="1" applyAlignment="1">
      <alignment horizontal="center" vertical="center" shrinkToFit="1"/>
    </xf>
    <xf numFmtId="0" fontId="15" fillId="10" borderId="120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8" fillId="10" borderId="123" xfId="0" applyFont="1" applyFill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5" fillId="10" borderId="120" xfId="0" applyFont="1" applyFill="1" applyBorder="1" applyAlignment="1">
      <alignment vertical="center"/>
    </xf>
    <xf numFmtId="0" fontId="15" fillId="10" borderId="123" xfId="0" applyFont="1" applyFill="1" applyBorder="1" applyAlignment="1">
      <alignment vertical="center"/>
    </xf>
    <xf numFmtId="0" fontId="15" fillId="10" borderId="122" xfId="0" applyFont="1" applyFill="1" applyBorder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15" fillId="10" borderId="123" xfId="0" applyFont="1" applyFill="1" applyBorder="1" applyAlignment="1">
      <alignment horizontal="center" vertical="center"/>
    </xf>
    <xf numFmtId="0" fontId="8" fillId="0" borderId="0" xfId="0" applyFont="1" applyFill="1" applyAlignment="1"/>
    <xf numFmtId="0" fontId="15" fillId="0" borderId="120" xfId="0" applyFont="1" applyFill="1" applyBorder="1" applyAlignment="1">
      <alignment horizontal="left" vertical="center"/>
    </xf>
    <xf numFmtId="0" fontId="15" fillId="10" borderId="120" xfId="0" applyFont="1" applyFill="1" applyBorder="1" applyAlignment="1">
      <alignment horizontal="left" vertical="center"/>
    </xf>
    <xf numFmtId="0" fontId="15" fillId="10" borderId="121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left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vertical="center"/>
    </xf>
    <xf numFmtId="0" fontId="8" fillId="10" borderId="0" xfId="0" applyFont="1" applyFill="1" applyBorder="1" applyAlignment="1">
      <alignment horizontal="center" vertical="center" shrinkToFit="1"/>
    </xf>
    <xf numFmtId="0" fontId="8" fillId="10" borderId="120" xfId="0" applyFont="1" applyFill="1" applyBorder="1" applyAlignment="1">
      <alignment horizontal="center" vertical="center"/>
    </xf>
    <xf numFmtId="0" fontId="14" fillId="10" borderId="123" xfId="0" applyFont="1" applyFill="1" applyBorder="1" applyAlignment="1">
      <alignment vertical="center"/>
    </xf>
    <xf numFmtId="0" fontId="14" fillId="10" borderId="122" xfId="0" applyFont="1" applyFill="1" applyBorder="1" applyAlignment="1">
      <alignment vertical="center"/>
    </xf>
    <xf numFmtId="0" fontId="8" fillId="10" borderId="0" xfId="0" applyFont="1" applyFill="1" applyBorder="1" applyAlignment="1">
      <alignment horizontal="left" vertical="center" shrinkToFit="1"/>
    </xf>
    <xf numFmtId="0" fontId="8" fillId="10" borderId="121" xfId="0" applyFont="1" applyFill="1" applyBorder="1" applyAlignment="1">
      <alignment horizontal="center" vertical="center"/>
    </xf>
    <xf numFmtId="0" fontId="7" fillId="0" borderId="122" xfId="0" applyFont="1" applyBorder="1" applyAlignment="1">
      <alignment vertical="center"/>
    </xf>
    <xf numFmtId="0" fontId="14" fillId="0" borderId="123" xfId="0" applyFont="1" applyFill="1" applyBorder="1" applyAlignment="1">
      <alignment horizontal="center" vertical="center"/>
    </xf>
    <xf numFmtId="0" fontId="14" fillId="10" borderId="123" xfId="0" applyFont="1" applyFill="1" applyBorder="1" applyAlignment="1">
      <alignment horizontal="center" vertical="center"/>
    </xf>
    <xf numFmtId="0" fontId="8" fillId="10" borderId="120" xfId="0" applyFont="1" applyFill="1" applyBorder="1" applyAlignment="1">
      <alignment vertical="center" shrinkToFit="1"/>
    </xf>
    <xf numFmtId="0" fontId="8" fillId="10" borderId="121" xfId="0" applyFont="1" applyFill="1" applyBorder="1" applyAlignment="1">
      <alignment vertical="center" shrinkToFit="1"/>
    </xf>
    <xf numFmtId="0" fontId="8" fillId="10" borderId="123" xfId="0" applyFont="1" applyFill="1" applyBorder="1" applyAlignment="1">
      <alignment vertical="center"/>
    </xf>
    <xf numFmtId="0" fontId="8" fillId="10" borderId="121" xfId="0" applyFont="1" applyFill="1" applyBorder="1" applyAlignment="1">
      <alignment vertical="center"/>
    </xf>
    <xf numFmtId="0" fontId="8" fillId="10" borderId="128" xfId="0" applyFont="1" applyFill="1" applyBorder="1" applyAlignment="1">
      <alignment vertical="center" shrinkToFit="1"/>
    </xf>
    <xf numFmtId="0" fontId="8" fillId="0" borderId="0" xfId="0" applyFont="1" applyAlignment="1">
      <alignment vertical="top"/>
    </xf>
    <xf numFmtId="0" fontId="8" fillId="10" borderId="124" xfId="0" applyFont="1" applyFill="1" applyBorder="1" applyAlignment="1">
      <alignment vertical="center" shrinkToFit="1"/>
    </xf>
    <xf numFmtId="0" fontId="8" fillId="10" borderId="0" xfId="0" applyFont="1" applyFill="1" applyBorder="1" applyAlignment="1">
      <alignment vertical="top" wrapText="1"/>
    </xf>
    <xf numFmtId="0" fontId="8" fillId="10" borderId="120" xfId="0" applyFont="1" applyFill="1" applyBorder="1" applyAlignment="1">
      <alignment horizontal="left" vertical="center"/>
    </xf>
    <xf numFmtId="0" fontId="8" fillId="10" borderId="120" xfId="0" applyFont="1" applyFill="1" applyBorder="1" applyAlignment="1">
      <alignment horizontal="center" vertical="center" shrinkToFit="1"/>
    </xf>
    <xf numFmtId="0" fontId="8" fillId="10" borderId="121" xfId="0" applyFont="1" applyFill="1" applyBorder="1" applyAlignment="1">
      <alignment horizontal="center" vertical="center" shrinkToFit="1"/>
    </xf>
    <xf numFmtId="0" fontId="14" fillId="10" borderId="122" xfId="0" applyFont="1" applyFill="1" applyBorder="1" applyAlignment="1">
      <alignment horizontal="center" vertical="center"/>
    </xf>
    <xf numFmtId="0" fontId="14" fillId="10" borderId="12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10" borderId="123" xfId="0" applyFont="1" applyFill="1" applyBorder="1" applyAlignment="1">
      <alignment horizontal="center" vertical="center" shrinkToFit="1"/>
    </xf>
    <xf numFmtId="0" fontId="8" fillId="10" borderId="122" xfId="0" applyFont="1" applyFill="1" applyBorder="1" applyAlignment="1">
      <alignment horizontal="center" vertical="center" shrinkToFit="1"/>
    </xf>
    <xf numFmtId="0" fontId="8" fillId="10" borderId="120" xfId="0" applyFont="1" applyFill="1" applyBorder="1" applyAlignment="1">
      <alignment horizontal="left" vertical="center" shrinkToFit="1"/>
    </xf>
    <xf numFmtId="0" fontId="15" fillId="10" borderId="120" xfId="0" applyFont="1" applyFill="1" applyBorder="1" applyAlignment="1">
      <alignment horizontal="center" vertical="center" shrinkToFit="1"/>
    </xf>
    <xf numFmtId="0" fontId="15" fillId="10" borderId="123" xfId="0" applyFont="1" applyFill="1" applyBorder="1" applyAlignment="1">
      <alignment horizontal="center" vertical="center" shrinkToFit="1"/>
    </xf>
    <xf numFmtId="0" fontId="15" fillId="10" borderId="122" xfId="0" applyFont="1" applyFill="1" applyBorder="1" applyAlignment="1">
      <alignment horizontal="center" vertical="center" shrinkToFit="1"/>
    </xf>
    <xf numFmtId="0" fontId="15" fillId="10" borderId="122" xfId="0" applyFont="1" applyFill="1" applyBorder="1" applyAlignment="1">
      <alignment horizontal="center" vertical="center"/>
    </xf>
    <xf numFmtId="0" fontId="15" fillId="10" borderId="121" xfId="0" applyFont="1" applyFill="1" applyBorder="1" applyAlignment="1">
      <alignment horizontal="center" vertical="center"/>
    </xf>
    <xf numFmtId="0" fontId="15" fillId="10" borderId="123" xfId="0" applyFont="1" applyFill="1" applyBorder="1" applyAlignment="1">
      <alignment horizontal="center" vertical="center"/>
    </xf>
    <xf numFmtId="0" fontId="15" fillId="10" borderId="121" xfId="0" applyFont="1" applyFill="1" applyBorder="1" applyAlignment="1">
      <alignment horizontal="center" vertical="center" shrinkToFit="1"/>
    </xf>
    <xf numFmtId="0" fontId="15" fillId="0" borderId="121" xfId="0" applyFont="1" applyFill="1" applyBorder="1" applyAlignment="1">
      <alignment horizontal="center" vertical="center"/>
    </xf>
    <xf numFmtId="0" fontId="15" fillId="0" borderId="123" xfId="0" applyFont="1" applyFill="1" applyBorder="1" applyAlignment="1">
      <alignment horizontal="center" vertical="center"/>
    </xf>
    <xf numFmtId="0" fontId="15" fillId="0" borderId="122" xfId="0" applyFont="1" applyFill="1" applyBorder="1" applyAlignment="1">
      <alignment horizontal="center" vertical="center"/>
    </xf>
    <xf numFmtId="0" fontId="15" fillId="10" borderId="123" xfId="0" applyFont="1" applyFill="1" applyBorder="1" applyAlignment="1">
      <alignment horizontal="left" vertical="center"/>
    </xf>
    <xf numFmtId="0" fontId="15" fillId="10" borderId="122" xfId="0" applyFont="1" applyFill="1" applyBorder="1" applyAlignment="1">
      <alignment horizontal="left" vertical="center"/>
    </xf>
    <xf numFmtId="0" fontId="8" fillId="10" borderId="124" xfId="0" applyFont="1" applyFill="1" applyBorder="1" applyAlignment="1">
      <alignment horizontal="left" vertical="center" shrinkToFit="1"/>
    </xf>
    <xf numFmtId="0" fontId="8" fillId="10" borderId="125" xfId="0" applyFont="1" applyFill="1" applyBorder="1" applyAlignment="1">
      <alignment horizontal="left" vertical="center" shrinkToFit="1"/>
    </xf>
    <xf numFmtId="0" fontId="14" fillId="0" borderId="123" xfId="0" applyFont="1" applyFill="1" applyBorder="1" applyAlignment="1">
      <alignment horizontal="center" vertical="center"/>
    </xf>
    <xf numFmtId="0" fontId="14" fillId="10" borderId="123" xfId="0" applyFont="1" applyFill="1" applyBorder="1" applyAlignment="1">
      <alignment horizontal="center" vertical="center"/>
    </xf>
    <xf numFmtId="0" fontId="8" fillId="10" borderId="121" xfId="0" applyFont="1" applyFill="1" applyBorder="1" applyAlignment="1">
      <alignment horizontal="left" vertical="center" shrinkToFit="1"/>
    </xf>
    <xf numFmtId="0" fontId="8" fillId="10" borderId="126" xfId="0" applyFont="1" applyFill="1" applyBorder="1" applyAlignment="1">
      <alignment horizontal="left" vertical="center" shrinkToFit="1"/>
    </xf>
    <xf numFmtId="0" fontId="8" fillId="10" borderId="120" xfId="0" applyFont="1" applyFill="1" applyBorder="1" applyAlignment="1">
      <alignment horizontal="center" vertical="center" wrapText="1"/>
    </xf>
    <xf numFmtId="0" fontId="8" fillId="10" borderId="121" xfId="0" applyFont="1" applyFill="1" applyBorder="1" applyAlignment="1">
      <alignment horizontal="center" vertical="center"/>
    </xf>
    <xf numFmtId="0" fontId="8" fillId="10" borderId="123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122" xfId="0" applyFont="1" applyFill="1" applyBorder="1" applyAlignment="1">
      <alignment horizontal="left" vertical="center" shrinkToFit="1"/>
    </xf>
    <xf numFmtId="0" fontId="8" fillId="10" borderId="127" xfId="0" applyFont="1" applyFill="1" applyBorder="1" applyAlignment="1">
      <alignment horizontal="center" vertical="center" wrapText="1"/>
    </xf>
    <xf numFmtId="0" fontId="8" fillId="10" borderId="129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18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0" fontId="8" fillId="0" borderId="42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34" xfId="0" applyFont="1" applyBorder="1" applyAlignment="1">
      <alignment horizontal="center" vertical="center" shrinkToFit="1"/>
    </xf>
    <xf numFmtId="0" fontId="8" fillId="0" borderId="35" xfId="0" applyFont="1" applyBorder="1" applyAlignment="1">
      <alignment horizontal="center" vertical="center" shrinkToFit="1"/>
    </xf>
    <xf numFmtId="0" fontId="8" fillId="0" borderId="38" xfId="0" applyFont="1" applyBorder="1" applyAlignment="1">
      <alignment horizontal="center" vertical="center" shrinkToFit="1"/>
    </xf>
    <xf numFmtId="0" fontId="8" fillId="9" borderId="41" xfId="0" applyFont="1" applyFill="1" applyBorder="1" applyAlignment="1">
      <alignment horizontal="center" vertical="center" wrapText="1" shrinkToFit="1"/>
    </xf>
    <xf numFmtId="0" fontId="8" fillId="9" borderId="52" xfId="0" applyFont="1" applyFill="1" applyBorder="1" applyAlignment="1">
      <alignment horizontal="center" vertical="center" wrapText="1" shrinkToFit="1"/>
    </xf>
    <xf numFmtId="0" fontId="8" fillId="0" borderId="44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0" fontId="8" fillId="0" borderId="49" xfId="0" applyFont="1" applyBorder="1" applyAlignment="1">
      <alignment horizontal="center" vertical="center" shrinkToFit="1"/>
    </xf>
    <xf numFmtId="0" fontId="8" fillId="0" borderId="58" xfId="0" applyFont="1" applyBorder="1" applyAlignment="1">
      <alignment horizontal="center" vertical="center" shrinkToFit="1"/>
    </xf>
    <xf numFmtId="0" fontId="8" fillId="0" borderId="59" xfId="0" applyFont="1" applyBorder="1" applyAlignment="1">
      <alignment horizontal="center" vertical="center" shrinkToFit="1"/>
    </xf>
    <xf numFmtId="0" fontId="8" fillId="0" borderId="60" xfId="0" applyFont="1" applyBorder="1" applyAlignment="1">
      <alignment horizontal="center" vertical="center" shrinkToFit="1"/>
    </xf>
    <xf numFmtId="0" fontId="8" fillId="0" borderId="63" xfId="0" applyFont="1" applyBorder="1" applyAlignment="1">
      <alignment horizontal="center" vertical="center" shrinkToFit="1"/>
    </xf>
    <xf numFmtId="0" fontId="8" fillId="0" borderId="73" xfId="0" applyFont="1" applyBorder="1" applyAlignment="1">
      <alignment horizontal="center" vertical="center" shrinkToFit="1"/>
    </xf>
    <xf numFmtId="0" fontId="8" fillId="0" borderId="74" xfId="0" applyFont="1" applyBorder="1" applyAlignment="1">
      <alignment horizontal="center" vertical="center" shrinkToFit="1"/>
    </xf>
    <xf numFmtId="0" fontId="8" fillId="0" borderId="75" xfId="0" applyFont="1" applyBorder="1" applyAlignment="1">
      <alignment horizontal="center" vertical="center" shrinkToFit="1"/>
    </xf>
    <xf numFmtId="0" fontId="8" fillId="0" borderId="76" xfId="0" applyFont="1" applyBorder="1" applyAlignment="1">
      <alignment horizontal="center" vertical="center" shrinkToFit="1"/>
    </xf>
    <xf numFmtId="0" fontId="8" fillId="0" borderId="77" xfId="0" applyFont="1" applyBorder="1" applyAlignment="1">
      <alignment horizontal="center" vertical="center" shrinkToFit="1"/>
    </xf>
    <xf numFmtId="0" fontId="8" fillId="0" borderId="78" xfId="0" applyFont="1" applyBorder="1" applyAlignment="1">
      <alignment horizontal="center" vertical="center" shrinkToFit="1"/>
    </xf>
    <xf numFmtId="0" fontId="8" fillId="0" borderId="79" xfId="0" applyFont="1" applyBorder="1" applyAlignment="1">
      <alignment horizontal="center" vertical="center" shrinkToFit="1"/>
    </xf>
    <xf numFmtId="0" fontId="8" fillId="0" borderId="80" xfId="0" applyFont="1" applyBorder="1" applyAlignment="1">
      <alignment horizontal="center" vertical="center" shrinkToFit="1"/>
    </xf>
    <xf numFmtId="0" fontId="8" fillId="0" borderId="81" xfId="0" applyFont="1" applyBorder="1" applyAlignment="1">
      <alignment horizontal="center" vertical="center" shrinkToFit="1"/>
    </xf>
    <xf numFmtId="0" fontId="8" fillId="0" borderId="84" xfId="0" applyFont="1" applyBorder="1" applyAlignment="1">
      <alignment horizontal="center" vertical="center" shrinkToFit="1"/>
    </xf>
    <xf numFmtId="0" fontId="8" fillId="0" borderId="85" xfId="0" applyFont="1" applyBorder="1" applyAlignment="1">
      <alignment horizontal="center" vertical="center" shrinkToFit="1"/>
    </xf>
    <xf numFmtId="0" fontId="8" fillId="0" borderId="86" xfId="0" applyFont="1" applyBorder="1" applyAlignment="1">
      <alignment horizontal="center" vertical="center" shrinkToFit="1"/>
    </xf>
    <xf numFmtId="0" fontId="8" fillId="0" borderId="89" xfId="0" applyFont="1" applyBorder="1" applyAlignment="1">
      <alignment horizontal="center" vertical="center" shrinkToFit="1"/>
    </xf>
    <xf numFmtId="0" fontId="8" fillId="0" borderId="93" xfId="0" applyFont="1" applyBorder="1" applyAlignment="1">
      <alignment horizontal="center" vertical="center" shrinkToFit="1"/>
    </xf>
    <xf numFmtId="0" fontId="8" fillId="0" borderId="71" xfId="0" applyFont="1" applyBorder="1" applyAlignment="1">
      <alignment horizontal="center" vertical="center" shrinkToFit="1"/>
    </xf>
    <xf numFmtId="0" fontId="8" fillId="9" borderId="90" xfId="0" applyFont="1" applyFill="1" applyBorder="1" applyAlignment="1">
      <alignment horizontal="center" vertical="center" wrapText="1" shrinkToFit="1"/>
    </xf>
    <xf numFmtId="0" fontId="8" fillId="0" borderId="57" xfId="0" applyFont="1" applyBorder="1" applyAlignment="1">
      <alignment horizontal="center" vertical="center" shrinkToFit="1"/>
    </xf>
    <xf numFmtId="0" fontId="8" fillId="0" borderId="99" xfId="0" applyFont="1" applyBorder="1" applyAlignment="1">
      <alignment horizontal="center" vertical="center" shrinkToFit="1"/>
    </xf>
    <xf numFmtId="0" fontId="8" fillId="0" borderId="100" xfId="0" applyFont="1" applyBorder="1" applyAlignment="1">
      <alignment horizontal="center" vertical="center" shrinkToFit="1"/>
    </xf>
    <xf numFmtId="0" fontId="8" fillId="0" borderId="101" xfId="0" applyFont="1" applyBorder="1" applyAlignment="1">
      <alignment horizontal="center" vertical="center" shrinkToFit="1"/>
    </xf>
    <xf numFmtId="0" fontId="8" fillId="0" borderId="104" xfId="0" applyFont="1" applyBorder="1" applyAlignment="1">
      <alignment horizontal="center" vertical="center" shrinkToFit="1"/>
    </xf>
    <xf numFmtId="0" fontId="8" fillId="0" borderId="108" xfId="0" applyFont="1" applyBorder="1" applyAlignment="1">
      <alignment horizontal="center" vertical="center" shrinkToFit="1"/>
    </xf>
    <xf numFmtId="0" fontId="8" fillId="0" borderId="104" xfId="0" applyFont="1" applyBorder="1" applyAlignment="1">
      <alignment horizontal="center" vertical="top" wrapText="1" shrinkToFit="1"/>
    </xf>
    <xf numFmtId="0" fontId="8" fillId="0" borderId="105" xfId="0" applyFont="1" applyBorder="1" applyAlignment="1">
      <alignment horizontal="center" vertical="top" wrapText="1" shrinkToFit="1"/>
    </xf>
    <xf numFmtId="0" fontId="8" fillId="0" borderId="106" xfId="0" applyFont="1" applyBorder="1" applyAlignment="1">
      <alignment horizontal="center" vertical="top" wrapText="1" shrinkToFit="1"/>
    </xf>
    <xf numFmtId="0" fontId="8" fillId="0" borderId="108" xfId="0" applyFont="1" applyBorder="1" applyAlignment="1">
      <alignment horizontal="center" vertical="top" wrapText="1" shrinkToFit="1"/>
    </xf>
    <xf numFmtId="0" fontId="8" fillId="0" borderId="109" xfId="0" applyFont="1" applyBorder="1" applyAlignment="1">
      <alignment horizontal="center" vertical="top" wrapText="1" shrinkToFit="1"/>
    </xf>
    <xf numFmtId="0" fontId="8" fillId="0" borderId="110" xfId="0" applyFont="1" applyBorder="1" applyAlignment="1">
      <alignment horizontal="center" vertical="top" wrapText="1" shrinkToFit="1"/>
    </xf>
    <xf numFmtId="0" fontId="8" fillId="9" borderId="102" xfId="0" applyFont="1" applyFill="1" applyBorder="1" applyAlignment="1">
      <alignment horizontal="center" vertical="center" shrinkToFit="1"/>
    </xf>
    <xf numFmtId="0" fontId="8" fillId="9" borderId="83" xfId="0" applyFont="1" applyFill="1" applyBorder="1" applyAlignment="1">
      <alignment horizontal="center" vertical="center" shrinkToFit="1"/>
    </xf>
    <xf numFmtId="0" fontId="8" fillId="9" borderId="107" xfId="0" applyFont="1" applyFill="1" applyBorder="1" applyAlignment="1" applyProtection="1">
      <alignment horizontal="center" vertical="center" shrinkToFit="1"/>
      <protection locked="0"/>
    </xf>
    <xf numFmtId="0" fontId="8" fillId="9" borderId="111" xfId="0" applyFont="1" applyFill="1" applyBorder="1" applyAlignment="1" applyProtection="1">
      <alignment horizontal="center" vertical="center" shrinkToFit="1"/>
      <protection locked="0"/>
    </xf>
    <xf numFmtId="0" fontId="7" fillId="8" borderId="22" xfId="0" applyFont="1" applyFill="1" applyBorder="1" applyAlignment="1">
      <alignment horizontal="center" vertical="center" shrinkToFit="1"/>
    </xf>
    <xf numFmtId="0" fontId="7" fillId="8" borderId="23" xfId="0" applyFont="1" applyFill="1" applyBorder="1" applyAlignment="1">
      <alignment horizontal="center" vertical="center" shrinkToFit="1"/>
    </xf>
    <xf numFmtId="0" fontId="7" fillId="8" borderId="24" xfId="0" applyFont="1" applyFill="1" applyBorder="1" applyAlignment="1">
      <alignment horizontal="center" vertical="center" shrinkToFit="1"/>
    </xf>
    <xf numFmtId="0" fontId="8" fillId="8" borderId="17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 vertical="center"/>
    </xf>
    <xf numFmtId="0" fontId="11" fillId="0" borderId="104" xfId="0" applyFont="1" applyFill="1" applyBorder="1" applyAlignment="1">
      <alignment horizontal="center" vertical="center" shrinkToFit="1"/>
    </xf>
    <xf numFmtId="0" fontId="11" fillId="0" borderId="106" xfId="0" applyFont="1" applyFill="1" applyBorder="1" applyAlignment="1">
      <alignment horizontal="center" vertical="center" shrinkToFit="1"/>
    </xf>
    <xf numFmtId="0" fontId="11" fillId="0" borderId="112" xfId="0" applyFont="1" applyFill="1" applyBorder="1" applyAlignment="1">
      <alignment horizontal="center" vertical="center" shrinkToFit="1"/>
    </xf>
    <xf numFmtId="0" fontId="11" fillId="0" borderId="95" xfId="0" applyFont="1" applyFill="1" applyBorder="1" applyAlignment="1">
      <alignment horizontal="center" vertical="center" shrinkToFit="1"/>
    </xf>
    <xf numFmtId="0" fontId="7" fillId="8" borderId="27" xfId="0" applyFont="1" applyFill="1" applyBorder="1" applyAlignment="1">
      <alignment horizontal="center" vertical="center" shrinkToFit="1"/>
    </xf>
    <xf numFmtId="0" fontId="7" fillId="8" borderId="28" xfId="0" applyFont="1" applyFill="1" applyBorder="1" applyAlignment="1">
      <alignment horizontal="center" vertical="center" shrinkToFit="1"/>
    </xf>
    <xf numFmtId="0" fontId="7" fillId="8" borderId="29" xfId="0" applyFont="1" applyFill="1" applyBorder="1" applyAlignment="1">
      <alignment horizontal="center" vertical="center" shrinkToFit="1"/>
    </xf>
    <xf numFmtId="0" fontId="8" fillId="0" borderId="108" xfId="0" applyFont="1" applyFill="1" applyBorder="1" applyAlignment="1">
      <alignment horizontal="right" vertical="center" shrinkToFit="1"/>
    </xf>
    <xf numFmtId="0" fontId="8" fillId="0" borderId="110" xfId="0" applyFont="1" applyFill="1" applyBorder="1" applyAlignment="1">
      <alignment horizontal="right" vertical="center" shrinkToFit="1"/>
    </xf>
    <xf numFmtId="0" fontId="7" fillId="8" borderId="31" xfId="0" applyFont="1" applyFill="1" applyBorder="1" applyAlignment="1">
      <alignment horizontal="center" vertical="center" shrinkToFit="1"/>
    </xf>
    <xf numFmtId="0" fontId="8" fillId="8" borderId="114" xfId="0" applyFont="1" applyFill="1" applyBorder="1" applyAlignment="1">
      <alignment horizontal="center" vertical="center" shrinkToFit="1"/>
    </xf>
    <xf numFmtId="0" fontId="8" fillId="8" borderId="5" xfId="0" applyFont="1" applyFill="1" applyBorder="1" applyAlignment="1">
      <alignment horizontal="center" vertical="center" shrinkToFit="1"/>
    </xf>
    <xf numFmtId="0" fontId="8" fillId="8" borderId="115" xfId="0" applyFont="1" applyFill="1" applyBorder="1" applyAlignment="1">
      <alignment horizontal="center" vertical="center" shrinkToFit="1"/>
    </xf>
    <xf numFmtId="0" fontId="8" fillId="8" borderId="113" xfId="0" applyFont="1" applyFill="1" applyBorder="1" applyAlignment="1">
      <alignment horizontal="center" vertical="center" shrinkToFit="1"/>
    </xf>
    <xf numFmtId="0" fontId="8" fillId="8" borderId="117" xfId="0" applyFont="1" applyFill="1" applyBorder="1" applyAlignment="1">
      <alignment horizontal="center" vertical="center" shrinkToFit="1"/>
    </xf>
    <xf numFmtId="0" fontId="8" fillId="8" borderId="32" xfId="0" applyFont="1" applyFill="1" applyBorder="1" applyAlignment="1">
      <alignment horizontal="center" vertical="center" shrinkToFit="1"/>
    </xf>
    <xf numFmtId="0" fontId="8" fillId="8" borderId="28" xfId="0" applyFont="1" applyFill="1" applyBorder="1" applyAlignment="1">
      <alignment horizontal="center" vertical="center" shrinkToFit="1"/>
    </xf>
    <xf numFmtId="0" fontId="8" fillId="8" borderId="29" xfId="0" applyFont="1" applyFill="1" applyBorder="1" applyAlignment="1">
      <alignment horizontal="center" vertical="center" shrinkToFit="1"/>
    </xf>
    <xf numFmtId="0" fontId="8" fillId="8" borderId="27" xfId="0" applyFont="1" applyFill="1" applyBorder="1" applyAlignment="1">
      <alignment horizontal="center" vertical="center" shrinkToFit="1"/>
    </xf>
    <xf numFmtId="0" fontId="8" fillId="8" borderId="31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解答案!$A$21</c:f>
              <c:strCache>
                <c:ptCount val="1"/>
                <c:pt idx="0">
                  <c:v>徳島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解答案!$C$20:$H$20</c:f>
              <c:strCache>
                <c:ptCount val="6"/>
                <c:pt idx="0">
                  <c:v>1・２月</c:v>
                </c:pt>
                <c:pt idx="1">
                  <c:v>３・４月</c:v>
                </c:pt>
                <c:pt idx="2">
                  <c:v>５・６月</c:v>
                </c:pt>
                <c:pt idx="3">
                  <c:v>７・８月</c:v>
                </c:pt>
                <c:pt idx="4">
                  <c:v>９・10月</c:v>
                </c:pt>
                <c:pt idx="5">
                  <c:v>11・12月</c:v>
                </c:pt>
              </c:strCache>
            </c:strRef>
          </c:cat>
          <c:val>
            <c:numRef>
              <c:f>解答案!$C$21:$H$21</c:f>
              <c:numCache>
                <c:formatCode>#,##0</c:formatCode>
                <c:ptCount val="6"/>
                <c:pt idx="0">
                  <c:v>95</c:v>
                </c:pt>
                <c:pt idx="1">
                  <c:v>192</c:v>
                </c:pt>
                <c:pt idx="2">
                  <c:v>340</c:v>
                </c:pt>
                <c:pt idx="3">
                  <c:v>370</c:v>
                </c:pt>
                <c:pt idx="4">
                  <c:v>471</c:v>
                </c:pt>
                <c:pt idx="5">
                  <c:v>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3E-4897-9FBB-36C315BBAFD9}"/>
            </c:ext>
          </c:extLst>
        </c:ser>
        <c:ser>
          <c:idx val="1"/>
          <c:order val="1"/>
          <c:tx>
            <c:strRef>
              <c:f>解答案!$A$22</c:f>
              <c:strCache>
                <c:ptCount val="1"/>
                <c:pt idx="0">
                  <c:v>高松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解答案!$C$20:$H$20</c:f>
              <c:strCache>
                <c:ptCount val="6"/>
                <c:pt idx="0">
                  <c:v>1・２月</c:v>
                </c:pt>
                <c:pt idx="1">
                  <c:v>３・４月</c:v>
                </c:pt>
                <c:pt idx="2">
                  <c:v>５・６月</c:v>
                </c:pt>
                <c:pt idx="3">
                  <c:v>７・８月</c:v>
                </c:pt>
                <c:pt idx="4">
                  <c:v>９・10月</c:v>
                </c:pt>
                <c:pt idx="5">
                  <c:v>11・12月</c:v>
                </c:pt>
              </c:strCache>
            </c:strRef>
          </c:cat>
          <c:val>
            <c:numRef>
              <c:f>解答案!$C$22:$H$22</c:f>
              <c:numCache>
                <c:formatCode>#,##0</c:formatCode>
                <c:ptCount val="6"/>
                <c:pt idx="0">
                  <c:v>85</c:v>
                </c:pt>
                <c:pt idx="1">
                  <c:v>156</c:v>
                </c:pt>
                <c:pt idx="2">
                  <c:v>254</c:v>
                </c:pt>
                <c:pt idx="3">
                  <c:v>266</c:v>
                </c:pt>
                <c:pt idx="4">
                  <c:v>287</c:v>
                </c:pt>
                <c:pt idx="5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3E-4897-9FBB-36C315BBAFD9}"/>
            </c:ext>
          </c:extLst>
        </c:ser>
        <c:ser>
          <c:idx val="2"/>
          <c:order val="2"/>
          <c:tx>
            <c:strRef>
              <c:f>解答案!$A$23</c:f>
              <c:strCache>
                <c:ptCount val="1"/>
                <c:pt idx="0">
                  <c:v>松山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解答案!$C$20:$H$20</c:f>
              <c:strCache>
                <c:ptCount val="6"/>
                <c:pt idx="0">
                  <c:v>1・２月</c:v>
                </c:pt>
                <c:pt idx="1">
                  <c:v>３・４月</c:v>
                </c:pt>
                <c:pt idx="2">
                  <c:v>５・６月</c:v>
                </c:pt>
                <c:pt idx="3">
                  <c:v>７・８月</c:v>
                </c:pt>
                <c:pt idx="4">
                  <c:v>９・10月</c:v>
                </c:pt>
                <c:pt idx="5">
                  <c:v>11・12月</c:v>
                </c:pt>
              </c:strCache>
            </c:strRef>
          </c:cat>
          <c:val>
            <c:numRef>
              <c:f>解答案!$C$23:$H$23</c:f>
              <c:numCache>
                <c:formatCode>#,##0</c:formatCode>
                <c:ptCount val="6"/>
                <c:pt idx="0">
                  <c:v>117</c:v>
                </c:pt>
                <c:pt idx="1">
                  <c:v>212</c:v>
                </c:pt>
                <c:pt idx="2">
                  <c:v>358</c:v>
                </c:pt>
                <c:pt idx="3">
                  <c:v>323</c:v>
                </c:pt>
                <c:pt idx="4">
                  <c:v>262</c:v>
                </c:pt>
                <c:pt idx="5">
                  <c:v>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3E-4897-9FBB-36C315BBAFD9}"/>
            </c:ext>
          </c:extLst>
        </c:ser>
        <c:ser>
          <c:idx val="3"/>
          <c:order val="3"/>
          <c:tx>
            <c:strRef>
              <c:f>解答案!$A$24</c:f>
              <c:strCache>
                <c:ptCount val="1"/>
                <c:pt idx="0">
                  <c:v>高知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解答案!$C$20:$H$20</c:f>
              <c:strCache>
                <c:ptCount val="6"/>
                <c:pt idx="0">
                  <c:v>1・２月</c:v>
                </c:pt>
                <c:pt idx="1">
                  <c:v>３・４月</c:v>
                </c:pt>
                <c:pt idx="2">
                  <c:v>５・６月</c:v>
                </c:pt>
                <c:pt idx="3">
                  <c:v>７・８月</c:v>
                </c:pt>
                <c:pt idx="4">
                  <c:v>９・10月</c:v>
                </c:pt>
                <c:pt idx="5">
                  <c:v>11・12月</c:v>
                </c:pt>
              </c:strCache>
            </c:strRef>
          </c:cat>
          <c:val>
            <c:numRef>
              <c:f>解答案!$C$24:$H$24</c:f>
              <c:numCache>
                <c:formatCode>#,##0</c:formatCode>
                <c:ptCount val="6"/>
                <c:pt idx="0">
                  <c:v>167</c:v>
                </c:pt>
                <c:pt idx="1">
                  <c:v>400</c:v>
                </c:pt>
                <c:pt idx="2">
                  <c:v>640</c:v>
                </c:pt>
                <c:pt idx="3">
                  <c:v>641</c:v>
                </c:pt>
                <c:pt idx="4">
                  <c:v>606</c:v>
                </c:pt>
                <c:pt idx="5">
                  <c:v>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3E-4897-9FBB-36C315BBA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832872"/>
        <c:axId val="491832216"/>
      </c:lineChart>
      <c:catAx>
        <c:axId val="491832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832216"/>
        <c:crosses val="autoZero"/>
        <c:auto val="1"/>
        <c:lblAlgn val="ctr"/>
        <c:lblOffset val="100"/>
        <c:noMultiLvlLbl val="0"/>
      </c:catAx>
      <c:valAx>
        <c:axId val="49183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832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 w="19050"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8100" cap="flat" cmpd="sng" algn="ctr">
      <a:solidFill>
        <a:schemeClr val="accent5"/>
      </a:solidFill>
      <a:prstDash val="sysDot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chart" Target="../charts/chart1.xml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400049</xdr:colOff>
      <xdr:row>72</xdr:row>
      <xdr:rowOff>203199</xdr:rowOff>
    </xdr:from>
    <xdr:to>
      <xdr:col>8</xdr:col>
      <xdr:colOff>190499</xdr:colOff>
      <xdr:row>104</xdr:row>
      <xdr:rowOff>117041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850D968-55FF-4A9B-9FDC-B9A0563366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1149" y="16992599"/>
          <a:ext cx="4486275" cy="723221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136072</xdr:colOff>
      <xdr:row>11</xdr:row>
      <xdr:rowOff>148772</xdr:rowOff>
    </xdr:from>
    <xdr:to>
      <xdr:col>7</xdr:col>
      <xdr:colOff>397783</xdr:colOff>
      <xdr:row>17</xdr:row>
      <xdr:rowOff>148772</xdr:rowOff>
    </xdr:to>
    <xdr:sp macro="" textlink="">
      <xdr:nvSpPr>
        <xdr:cNvPr id="2" name="スクロール: 横 1">
          <a:extLst>
            <a:ext uri="{FF2B5EF4-FFF2-40B4-BE49-F238E27FC236}">
              <a16:creationId xmlns:a16="http://schemas.microsoft.com/office/drawing/2014/main" id="{55C24A53-FC9D-452C-B493-4BEC4B3552DF}"/>
            </a:ext>
          </a:extLst>
        </xdr:cNvPr>
        <xdr:cNvSpPr/>
      </xdr:nvSpPr>
      <xdr:spPr>
        <a:xfrm>
          <a:off x="136072" y="3707947"/>
          <a:ext cx="4728936" cy="1943100"/>
        </a:xfrm>
        <a:prstGeom prst="horizontalScroll">
          <a:avLst/>
        </a:prstGeom>
        <a:solidFill>
          <a:schemeClr val="accent6">
            <a:lumMod val="40000"/>
            <a:lumOff val="60000"/>
          </a:schemeClr>
        </a:solidFill>
        <a:ln w="317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40822</xdr:colOff>
      <xdr:row>0</xdr:row>
      <xdr:rowOff>136071</xdr:rowOff>
    </xdr:from>
    <xdr:to>
      <xdr:col>9</xdr:col>
      <xdr:colOff>599824</xdr:colOff>
      <xdr:row>4</xdr:row>
      <xdr:rowOff>241096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225B038-5749-4317-BF5A-C1294603F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22" y="136071"/>
          <a:ext cx="6305752" cy="139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541111</xdr:colOff>
      <xdr:row>0</xdr:row>
      <xdr:rowOff>116114</xdr:rowOff>
    </xdr:from>
    <xdr:to>
      <xdr:col>2</xdr:col>
      <xdr:colOff>179810</xdr:colOff>
      <xdr:row>4</xdr:row>
      <xdr:rowOff>149607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C18AF11-A6CA-421A-9739-96302217D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286" y="116114"/>
          <a:ext cx="915049" cy="1328893"/>
        </a:xfrm>
        <a:prstGeom prst="rect">
          <a:avLst/>
        </a:prstGeom>
      </xdr:spPr>
    </xdr:pic>
    <xdr:clientData/>
  </xdr:twoCellAnchor>
  <xdr:twoCellAnchor editAs="oneCell">
    <xdr:from>
      <xdr:col>7</xdr:col>
      <xdr:colOff>370891</xdr:colOff>
      <xdr:row>0</xdr:row>
      <xdr:rowOff>210779</xdr:rowOff>
    </xdr:from>
    <xdr:to>
      <xdr:col>9</xdr:col>
      <xdr:colOff>396928</xdr:colOff>
      <xdr:row>4</xdr:row>
      <xdr:rowOff>206424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33A20F18-CD9C-4298-9A7A-6B51C5590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1291" y="210779"/>
          <a:ext cx="1299212" cy="1291045"/>
        </a:xfrm>
        <a:prstGeom prst="rect">
          <a:avLst/>
        </a:prstGeom>
      </xdr:spPr>
    </xdr:pic>
    <xdr:clientData/>
  </xdr:twoCellAnchor>
  <xdr:twoCellAnchor editAs="oneCell">
    <xdr:from>
      <xdr:col>0</xdr:col>
      <xdr:colOff>90451</xdr:colOff>
      <xdr:row>5</xdr:row>
      <xdr:rowOff>163928</xdr:rowOff>
    </xdr:from>
    <xdr:to>
      <xdr:col>2</xdr:col>
      <xdr:colOff>371883</xdr:colOff>
      <xdr:row>9</xdr:row>
      <xdr:rowOff>145919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2F7E7F1C-7154-40EB-BAB3-EDCD2FC047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276" y="1780003"/>
          <a:ext cx="1557782" cy="1277391"/>
        </a:xfrm>
        <a:prstGeom prst="rect">
          <a:avLst/>
        </a:prstGeom>
      </xdr:spPr>
    </xdr:pic>
    <xdr:clientData/>
  </xdr:twoCellAnchor>
  <xdr:twoCellAnchor editAs="oneCell">
    <xdr:from>
      <xdr:col>2</xdr:col>
      <xdr:colOff>433218</xdr:colOff>
      <xdr:row>5</xdr:row>
      <xdr:rowOff>159261</xdr:rowOff>
    </xdr:from>
    <xdr:to>
      <xdr:col>4</xdr:col>
      <xdr:colOff>598714</xdr:colOff>
      <xdr:row>9</xdr:row>
      <xdr:rowOff>173718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428DA6D-0A0C-4DA2-998F-1DC07D62EB1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6894" b="55933"/>
        <a:stretch/>
      </xdr:blipFill>
      <xdr:spPr>
        <a:xfrm>
          <a:off x="1706393" y="1781686"/>
          <a:ext cx="1448196" cy="1306682"/>
        </a:xfrm>
        <a:prstGeom prst="rect">
          <a:avLst/>
        </a:prstGeom>
      </xdr:spPr>
    </xdr:pic>
    <xdr:clientData/>
  </xdr:twoCellAnchor>
  <xdr:twoCellAnchor editAs="oneCell">
    <xdr:from>
      <xdr:col>4</xdr:col>
      <xdr:colOff>188612</xdr:colOff>
      <xdr:row>4</xdr:row>
      <xdr:rowOff>144615</xdr:rowOff>
    </xdr:from>
    <xdr:to>
      <xdr:col>7</xdr:col>
      <xdr:colOff>506704</xdr:colOff>
      <xdr:row>10</xdr:row>
      <xdr:rowOff>54479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2F2DE5B-AE6C-4F03-86FD-D46294FDAA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1312" y="1436840"/>
          <a:ext cx="2229442" cy="1856139"/>
        </a:xfrm>
        <a:prstGeom prst="rect">
          <a:avLst/>
        </a:prstGeom>
      </xdr:spPr>
    </xdr:pic>
    <xdr:clientData/>
  </xdr:twoCellAnchor>
  <xdr:twoCellAnchor editAs="oneCell">
    <xdr:from>
      <xdr:col>7</xdr:col>
      <xdr:colOff>216148</xdr:colOff>
      <xdr:row>5</xdr:row>
      <xdr:rowOff>175324</xdr:rowOff>
    </xdr:from>
    <xdr:to>
      <xdr:col>9</xdr:col>
      <xdr:colOff>588159</xdr:colOff>
      <xdr:row>9</xdr:row>
      <xdr:rowOff>207130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4ACFFA37-538B-4331-8945-60171A856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548" y="1797749"/>
          <a:ext cx="1645186" cy="1324031"/>
        </a:xfrm>
        <a:prstGeom prst="rect">
          <a:avLst/>
        </a:prstGeom>
      </xdr:spPr>
    </xdr:pic>
    <xdr:clientData/>
  </xdr:twoCellAnchor>
  <xdr:twoCellAnchor editAs="oneCell">
    <xdr:from>
      <xdr:col>7</xdr:col>
      <xdr:colOff>536687</xdr:colOff>
      <xdr:row>12</xdr:row>
      <xdr:rowOff>219643</xdr:rowOff>
    </xdr:from>
    <xdr:to>
      <xdr:col>9</xdr:col>
      <xdr:colOff>512335</xdr:colOff>
      <xdr:row>16</xdr:row>
      <xdr:rowOff>217168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81E85AFA-3DB4-466A-8FA4-F38628E4F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7087" y="4102668"/>
          <a:ext cx="1248823" cy="1299275"/>
        </a:xfrm>
        <a:prstGeom prst="rect">
          <a:avLst/>
        </a:prstGeom>
      </xdr:spPr>
    </xdr:pic>
    <xdr:clientData/>
  </xdr:twoCellAnchor>
  <xdr:twoCellAnchor editAs="oneCell">
    <xdr:from>
      <xdr:col>0</xdr:col>
      <xdr:colOff>27214</xdr:colOff>
      <xdr:row>28</xdr:row>
      <xdr:rowOff>145579</xdr:rowOff>
    </xdr:from>
    <xdr:to>
      <xdr:col>1</xdr:col>
      <xdr:colOff>580407</xdr:colOff>
      <xdr:row>32</xdr:row>
      <xdr:rowOff>105593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A03D9736-EF44-440C-90B1-56EA01CB9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30389" y="9210204"/>
          <a:ext cx="1191368" cy="1255414"/>
        </a:xfrm>
        <a:prstGeom prst="rect">
          <a:avLst/>
        </a:prstGeom>
      </xdr:spPr>
    </xdr:pic>
    <xdr:clientData/>
  </xdr:twoCellAnchor>
  <xdr:twoCellAnchor editAs="oneCell">
    <xdr:from>
      <xdr:col>0</xdr:col>
      <xdr:colOff>97823</xdr:colOff>
      <xdr:row>9</xdr:row>
      <xdr:rowOff>193979</xdr:rowOff>
    </xdr:from>
    <xdr:to>
      <xdr:col>2</xdr:col>
      <xdr:colOff>336402</xdr:colOff>
      <xdr:row>11</xdr:row>
      <xdr:rowOff>236161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867CE89D-7158-4166-BBE2-92DC787D8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23" y="3111804"/>
          <a:ext cx="1511754" cy="689882"/>
        </a:xfrm>
        <a:prstGeom prst="rect">
          <a:avLst/>
        </a:prstGeom>
      </xdr:spPr>
    </xdr:pic>
    <xdr:clientData/>
  </xdr:twoCellAnchor>
  <xdr:twoCellAnchor editAs="oneCell">
    <xdr:from>
      <xdr:col>2</xdr:col>
      <xdr:colOff>295901</xdr:colOff>
      <xdr:row>9</xdr:row>
      <xdr:rowOff>220606</xdr:rowOff>
    </xdr:from>
    <xdr:to>
      <xdr:col>4</xdr:col>
      <xdr:colOff>540829</xdr:colOff>
      <xdr:row>11</xdr:row>
      <xdr:rowOff>180238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239F8E12-804E-4207-89CD-B3CEF656A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9076" y="3132081"/>
          <a:ext cx="1527628" cy="613682"/>
        </a:xfrm>
        <a:prstGeom prst="rect">
          <a:avLst/>
        </a:prstGeom>
      </xdr:spPr>
    </xdr:pic>
    <xdr:clientData/>
  </xdr:twoCellAnchor>
  <xdr:twoCellAnchor editAs="oneCell">
    <xdr:from>
      <xdr:col>4</xdr:col>
      <xdr:colOff>554758</xdr:colOff>
      <xdr:row>9</xdr:row>
      <xdr:rowOff>210497</xdr:rowOff>
    </xdr:from>
    <xdr:to>
      <xdr:col>7</xdr:col>
      <xdr:colOff>172851</xdr:colOff>
      <xdr:row>11</xdr:row>
      <xdr:rowOff>201879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39C8C45D-84D6-4BB9-89EE-11B6CFDD3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7458" y="3125147"/>
          <a:ext cx="1532618" cy="635907"/>
        </a:xfrm>
        <a:prstGeom prst="rect">
          <a:avLst/>
        </a:prstGeom>
      </xdr:spPr>
    </xdr:pic>
    <xdr:clientData/>
  </xdr:twoCellAnchor>
  <xdr:twoCellAnchor editAs="oneCell">
    <xdr:from>
      <xdr:col>7</xdr:col>
      <xdr:colOff>282028</xdr:colOff>
      <xdr:row>9</xdr:row>
      <xdr:rowOff>231682</xdr:rowOff>
    </xdr:from>
    <xdr:to>
      <xdr:col>9</xdr:col>
      <xdr:colOff>497114</xdr:colOff>
      <xdr:row>11</xdr:row>
      <xdr:rowOff>173422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FEFA9E9E-0217-411E-A92F-9B7432C56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6078" y="3146332"/>
          <a:ext cx="1494611" cy="589440"/>
        </a:xfrm>
        <a:prstGeom prst="rect">
          <a:avLst/>
        </a:prstGeom>
      </xdr:spPr>
    </xdr:pic>
    <xdr:clientData/>
  </xdr:twoCellAnchor>
  <xdr:twoCellAnchor editAs="oneCell">
    <xdr:from>
      <xdr:col>0</xdr:col>
      <xdr:colOff>347212</xdr:colOff>
      <xdr:row>12</xdr:row>
      <xdr:rowOff>211140</xdr:rowOff>
    </xdr:from>
    <xdr:to>
      <xdr:col>7</xdr:col>
      <xdr:colOff>104374</xdr:colOff>
      <xdr:row>16</xdr:row>
      <xdr:rowOff>96599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6691067-A267-4634-8154-1CC4BEE4B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387" y="4097340"/>
          <a:ext cx="4224387" cy="1180859"/>
        </a:xfrm>
        <a:prstGeom prst="rect">
          <a:avLst/>
        </a:prstGeom>
      </xdr:spPr>
    </xdr:pic>
    <xdr:clientData/>
  </xdr:twoCellAnchor>
  <xdr:twoCellAnchor>
    <xdr:from>
      <xdr:col>2</xdr:col>
      <xdr:colOff>186871</xdr:colOff>
      <xdr:row>26</xdr:row>
      <xdr:rowOff>206829</xdr:rowOff>
    </xdr:from>
    <xdr:to>
      <xdr:col>9</xdr:col>
      <xdr:colOff>452210</xdr:colOff>
      <xdr:row>33</xdr:row>
      <xdr:rowOff>200932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3040536B-D9CF-40FE-87FE-DAB4C742FF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1C-61C4-44C4-8C76-4477DB0BE520}">
  <dimension ref="A1:R98"/>
  <sheetViews>
    <sheetView tabSelected="1" topLeftCell="A31" zoomScaleNormal="100" workbookViewId="0">
      <selection activeCell="E17" sqref="E17:F17"/>
    </sheetView>
  </sheetViews>
  <sheetFormatPr defaultColWidth="9" defaultRowHeight="18" customHeight="1"/>
  <cols>
    <col min="1" max="1" width="6.26953125" style="33" customWidth="1"/>
    <col min="2" max="2" width="10.6328125" style="33" customWidth="1"/>
    <col min="3" max="3" width="12.26953125" style="33" customWidth="1"/>
    <col min="4" max="4" width="12.453125" style="33" customWidth="1"/>
    <col min="5" max="9" width="10.6328125" style="33" customWidth="1"/>
    <col min="10" max="16384" width="9" style="33"/>
  </cols>
  <sheetData>
    <row r="1" spans="1:9" ht="25.5">
      <c r="A1" s="189" t="s" ph="1">
        <v>253</v>
      </c>
      <c r="B1" s="189"/>
      <c r="C1" s="189"/>
      <c r="D1" s="189"/>
      <c r="E1" s="189"/>
      <c r="F1" s="189"/>
      <c r="G1" s="189"/>
      <c r="H1" s="189"/>
      <c r="I1" s="189"/>
    </row>
    <row r="3" spans="1:9" ht="18" customHeight="1">
      <c r="A3" s="34" t="s">
        <v>127</v>
      </c>
    </row>
    <row r="4" spans="1:9" ht="22" customHeight="1">
      <c r="A4" s="139" t="s">
        <v>128</v>
      </c>
      <c r="B4" s="190" t="s" ph="1">
        <v>129</v>
      </c>
      <c r="C4" s="190"/>
      <c r="D4" s="190"/>
      <c r="E4" s="190"/>
      <c r="F4" s="190"/>
      <c r="G4" s="190"/>
      <c r="H4" s="190"/>
      <c r="I4" s="190"/>
    </row>
    <row r="5" spans="1:9" ht="22" customHeight="1">
      <c r="A5" s="139" t="s">
        <v>130</v>
      </c>
      <c r="B5" s="140" t="s" ph="1">
        <v>131</v>
      </c>
      <c r="C5" s="140" ph="1"/>
      <c r="D5" s="140" ph="1"/>
      <c r="E5" s="140" ph="1"/>
      <c r="F5" s="140" ph="1"/>
      <c r="G5" s="140" ph="1"/>
      <c r="H5" s="140" ph="1"/>
    </row>
    <row r="6" spans="1:9" ht="22" customHeight="1">
      <c r="A6" s="139" t="s">
        <v>132</v>
      </c>
      <c r="B6" s="140" t="s" ph="1">
        <v>133</v>
      </c>
      <c r="C6" s="140" ph="1"/>
      <c r="D6" s="140" ph="1"/>
      <c r="E6" s="140" ph="1"/>
      <c r="F6" s="140" ph="1"/>
      <c r="G6" s="140" ph="1"/>
      <c r="H6" s="140" ph="1"/>
    </row>
    <row r="7" spans="1:9" ht="22" customHeight="1">
      <c r="A7" s="139" t="s">
        <v>134</v>
      </c>
      <c r="B7" s="140" t="s" ph="1">
        <v>135</v>
      </c>
      <c r="C7" s="140" ph="1"/>
      <c r="D7" s="140" ph="1"/>
      <c r="E7" s="140" ph="1"/>
      <c r="F7" s="140" ph="1"/>
      <c r="G7" s="140" ph="1"/>
      <c r="H7" s="140" ph="1"/>
    </row>
    <row r="8" spans="1:9" ht="22" customHeight="1">
      <c r="A8" s="139" t="s">
        <v>136</v>
      </c>
      <c r="B8" s="140" t="s" ph="1">
        <v>137</v>
      </c>
      <c r="C8" s="140" ph="1"/>
      <c r="D8" s="140" ph="1"/>
      <c r="E8" s="140" ph="1"/>
      <c r="F8" s="140" ph="1"/>
      <c r="G8" s="140" ph="1"/>
      <c r="H8" s="140" ph="1"/>
    </row>
    <row r="9" spans="1:9" ht="18" customHeight="1">
      <c r="A9" s="141"/>
      <c r="B9" s="140" ph="1"/>
      <c r="C9" s="140" ph="1"/>
      <c r="D9" s="140" ph="1"/>
      <c r="E9" s="140" ph="1"/>
      <c r="F9" s="140" ph="1"/>
      <c r="G9" s="140" ph="1"/>
      <c r="H9" s="140" ph="1"/>
    </row>
    <row r="10" spans="1:9" ht="18" customHeight="1">
      <c r="A10" s="34" t="s">
        <v>138</v>
      </c>
    </row>
    <row r="11" spans="1:9" ht="18" customHeight="1">
      <c r="A11" s="136" t="s">
        <v>37</v>
      </c>
      <c r="B11" s="34" t="s">
        <v>23</v>
      </c>
      <c r="C11" s="184" t="s">
        <v>139</v>
      </c>
      <c r="D11" s="184"/>
      <c r="E11" s="185" t="s">
        <v>140</v>
      </c>
      <c r="F11" s="186"/>
      <c r="G11" s="187" t="s">
        <v>141</v>
      </c>
      <c r="H11" s="188"/>
      <c r="I11" s="188"/>
    </row>
    <row r="12" spans="1:9" ht="18" customHeight="1">
      <c r="A12" s="137"/>
      <c r="B12" s="140"/>
      <c r="C12" s="184" t="s">
        <v>142</v>
      </c>
      <c r="D12" s="184"/>
      <c r="E12" s="185" t="s">
        <v>140</v>
      </c>
      <c r="F12" s="186"/>
      <c r="G12" s="187" t="s">
        <v>143</v>
      </c>
      <c r="H12" s="188"/>
      <c r="I12" s="188"/>
    </row>
    <row r="13" spans="1:9" ht="18" customHeight="1">
      <c r="A13" s="142"/>
      <c r="B13" s="140"/>
      <c r="C13" s="184" t="s">
        <v>144</v>
      </c>
      <c r="D13" s="184"/>
      <c r="E13" s="185" t="s">
        <v>140</v>
      </c>
      <c r="F13" s="186"/>
      <c r="G13" s="187" t="s">
        <v>145</v>
      </c>
      <c r="H13" s="188"/>
      <c r="I13" s="188"/>
    </row>
    <row r="14" spans="1:9" ht="18" customHeight="1">
      <c r="A14" s="137"/>
      <c r="B14" s="140"/>
      <c r="C14" s="184" t="s">
        <v>146</v>
      </c>
      <c r="D14" s="184"/>
      <c r="E14" s="185" t="s">
        <v>140</v>
      </c>
      <c r="F14" s="186"/>
      <c r="G14" s="187" t="s">
        <v>147</v>
      </c>
      <c r="H14" s="188"/>
      <c r="I14" s="188"/>
    </row>
    <row r="15" spans="1:9" ht="18" customHeight="1">
      <c r="A15" s="137"/>
      <c r="B15" s="140"/>
      <c r="C15" s="184" t="s">
        <v>148</v>
      </c>
      <c r="D15" s="184"/>
      <c r="E15" s="185" t="s">
        <v>140</v>
      </c>
      <c r="F15" s="186"/>
      <c r="G15" s="191" t="s">
        <v>149</v>
      </c>
      <c r="H15" s="191"/>
      <c r="I15" s="192"/>
    </row>
    <row r="16" spans="1:9" ht="18" customHeight="1">
      <c r="A16" s="137"/>
      <c r="B16" s="140"/>
      <c r="C16" s="184" t="s">
        <v>150</v>
      </c>
      <c r="D16" s="184"/>
      <c r="E16" s="185" t="s">
        <v>140</v>
      </c>
      <c r="F16" s="186"/>
      <c r="G16" s="187" t="s">
        <v>151</v>
      </c>
      <c r="H16" s="188"/>
      <c r="I16" s="188"/>
    </row>
    <row r="17" spans="1:18" ht="18" customHeight="1">
      <c r="A17" s="137"/>
      <c r="B17" s="140"/>
      <c r="C17" s="184" t="s">
        <v>152</v>
      </c>
      <c r="D17" s="184"/>
      <c r="E17" s="185" t="s">
        <v>140</v>
      </c>
      <c r="F17" s="186"/>
      <c r="G17" s="187" t="s">
        <v>153</v>
      </c>
      <c r="H17" s="188"/>
      <c r="I17" s="188"/>
    </row>
    <row r="18" spans="1:18" ht="18" customHeight="1">
      <c r="A18" s="137"/>
      <c r="B18" s="140"/>
      <c r="C18" s="184" t="s">
        <v>154</v>
      </c>
      <c r="D18" s="184"/>
      <c r="E18" s="185" t="s">
        <v>140</v>
      </c>
      <c r="F18" s="186"/>
      <c r="G18" s="187" t="s">
        <v>155</v>
      </c>
      <c r="H18" s="188"/>
      <c r="I18" s="188"/>
    </row>
    <row r="19" spans="1:18" ht="18" customHeight="1">
      <c r="A19" s="137"/>
      <c r="B19" s="140"/>
      <c r="C19" s="184" t="s">
        <v>156</v>
      </c>
      <c r="D19" s="184"/>
      <c r="E19" s="185" t="s">
        <v>140</v>
      </c>
      <c r="F19" s="186"/>
      <c r="G19" s="187" t="s">
        <v>157</v>
      </c>
      <c r="H19" s="188"/>
      <c r="I19" s="188"/>
    </row>
    <row r="20" spans="1:18" ht="18" customHeight="1">
      <c r="A20" s="137"/>
      <c r="B20" s="140"/>
      <c r="C20" s="184" t="s">
        <v>158</v>
      </c>
      <c r="D20" s="184"/>
      <c r="E20" s="185" t="s">
        <v>140</v>
      </c>
      <c r="F20" s="186"/>
      <c r="G20" s="187" t="s">
        <v>159</v>
      </c>
      <c r="H20" s="188"/>
      <c r="I20" s="188"/>
      <c r="J20" s="143"/>
    </row>
    <row r="21" spans="1:18" ht="18" customHeight="1">
      <c r="A21" s="137"/>
      <c r="B21" s="140"/>
      <c r="C21" s="184" t="s">
        <v>160</v>
      </c>
      <c r="D21" s="184"/>
      <c r="E21" s="185" t="s">
        <v>140</v>
      </c>
      <c r="F21" s="186"/>
      <c r="G21" s="187" t="s">
        <v>161</v>
      </c>
      <c r="H21" s="188"/>
      <c r="I21" s="188"/>
    </row>
    <row r="22" spans="1:18" ht="18" customHeight="1">
      <c r="A22" s="137"/>
      <c r="B22" s="140"/>
      <c r="C22" s="193" t="s">
        <v>162</v>
      </c>
      <c r="D22" s="193"/>
      <c r="E22" s="185" t="s">
        <v>140</v>
      </c>
      <c r="F22" s="186"/>
      <c r="G22" s="191" t="s">
        <v>163</v>
      </c>
      <c r="H22" s="191"/>
      <c r="I22" s="192"/>
    </row>
    <row r="23" spans="1:18" ht="18" customHeight="1">
      <c r="A23" s="137"/>
      <c r="B23" s="140"/>
      <c r="C23" s="184" t="s">
        <v>164</v>
      </c>
      <c r="D23" s="184"/>
      <c r="E23" s="185" t="s">
        <v>140</v>
      </c>
      <c r="F23" s="186"/>
      <c r="G23" s="187" t="s">
        <v>165</v>
      </c>
      <c r="H23" s="188"/>
      <c r="I23" s="188"/>
    </row>
    <row r="24" spans="1:18" ht="18" customHeight="1">
      <c r="A24" s="137"/>
      <c r="B24" s="140"/>
      <c r="C24" s="184" t="s">
        <v>166</v>
      </c>
      <c r="D24" s="184"/>
      <c r="E24" s="185" t="s">
        <v>140</v>
      </c>
      <c r="F24" s="186"/>
      <c r="G24" s="195" t="s">
        <v>167</v>
      </c>
      <c r="H24" s="195"/>
      <c r="I24" s="196"/>
    </row>
    <row r="25" spans="1:18" ht="18" customHeight="1">
      <c r="B25" s="136"/>
      <c r="C25" s="144"/>
      <c r="D25" s="145"/>
      <c r="E25" s="145"/>
      <c r="F25" s="145"/>
      <c r="G25" s="145"/>
      <c r="H25" s="145"/>
      <c r="I25" s="146"/>
      <c r="Q25" s="34"/>
      <c r="R25" s="34"/>
    </row>
    <row r="26" spans="1:18" ht="18" customHeight="1">
      <c r="A26" s="136" t="s">
        <v>55</v>
      </c>
      <c r="B26" s="147" t="s">
        <v>24</v>
      </c>
      <c r="C26" s="148" t="s">
        <v>168</v>
      </c>
      <c r="D26" s="148" t="s">
        <v>169</v>
      </c>
      <c r="E26" s="185" t="s">
        <v>170</v>
      </c>
      <c r="F26" s="185"/>
      <c r="G26" s="185"/>
      <c r="H26" s="185"/>
      <c r="I26" s="185"/>
      <c r="Q26" s="34"/>
      <c r="R26" s="34"/>
    </row>
    <row r="27" spans="1:18" ht="18" customHeight="1">
      <c r="A27" s="136"/>
      <c r="B27" s="147"/>
      <c r="C27" s="185" t="s">
        <v>171</v>
      </c>
      <c r="D27" s="149" t="s">
        <v>172</v>
      </c>
      <c r="E27" s="194" t="s">
        <v>173</v>
      </c>
      <c r="F27" s="194"/>
      <c r="G27" s="194"/>
      <c r="H27" s="194"/>
      <c r="I27" s="194"/>
      <c r="Q27" s="34"/>
      <c r="R27" s="34"/>
    </row>
    <row r="28" spans="1:18" ht="18" customHeight="1">
      <c r="A28" s="136"/>
      <c r="B28" s="147"/>
      <c r="C28" s="185"/>
      <c r="D28" s="149" t="s">
        <v>174</v>
      </c>
      <c r="E28" s="194" t="s">
        <v>175</v>
      </c>
      <c r="F28" s="194"/>
      <c r="G28" s="194"/>
      <c r="H28" s="194"/>
      <c r="I28" s="194"/>
      <c r="Q28" s="34"/>
      <c r="R28" s="34"/>
    </row>
    <row r="29" spans="1:18" ht="18" customHeight="1">
      <c r="A29" s="150"/>
      <c r="B29" s="136"/>
      <c r="C29" s="185"/>
      <c r="D29" s="148" t="s">
        <v>176</v>
      </c>
      <c r="E29" s="185" t="s">
        <v>177</v>
      </c>
      <c r="F29" s="185"/>
      <c r="G29" s="185"/>
      <c r="H29" s="185"/>
      <c r="I29" s="185"/>
      <c r="Q29" s="34"/>
      <c r="R29" s="34"/>
    </row>
    <row r="30" spans="1:18" ht="18" customHeight="1">
      <c r="A30" s="150"/>
      <c r="B30" s="151"/>
      <c r="C30" s="185"/>
      <c r="D30" s="148" t="s">
        <v>178</v>
      </c>
      <c r="E30" s="185" t="s">
        <v>179</v>
      </c>
      <c r="F30" s="185"/>
      <c r="G30" s="185"/>
      <c r="H30" s="185"/>
      <c r="I30" s="185"/>
      <c r="Q30" s="34"/>
      <c r="R30" s="34"/>
    </row>
    <row r="31" spans="1:18" ht="18" customHeight="1">
      <c r="A31" s="150"/>
      <c r="B31" s="151"/>
      <c r="C31" s="152"/>
      <c r="D31" s="152"/>
      <c r="E31" s="152"/>
      <c r="F31" s="152"/>
      <c r="G31" s="152"/>
      <c r="H31" s="152"/>
      <c r="I31" s="152"/>
      <c r="J31" s="143"/>
      <c r="Q31" s="34"/>
      <c r="R31" s="34"/>
    </row>
    <row r="32" spans="1:18" ht="18" customHeight="1">
      <c r="A32" s="153" t="s">
        <v>61</v>
      </c>
      <c r="B32" s="154" t="s">
        <v>180</v>
      </c>
      <c r="C32" s="155" t="s">
        <v>181</v>
      </c>
      <c r="D32" s="200" t="s">
        <v>140</v>
      </c>
      <c r="E32" s="195"/>
      <c r="F32" s="195"/>
      <c r="G32" s="195"/>
      <c r="H32" s="156" t="s">
        <v>182</v>
      </c>
      <c r="I32" s="157"/>
    </row>
    <row r="33" spans="1:9" ht="18" customHeight="1">
      <c r="A33" s="158"/>
      <c r="B33" s="158"/>
      <c r="C33" s="155" t="s">
        <v>183</v>
      </c>
      <c r="D33" s="198" t="s">
        <v>184</v>
      </c>
      <c r="E33" s="199"/>
      <c r="F33" s="199"/>
      <c r="G33" s="199"/>
      <c r="H33" s="156" t="s">
        <v>185</v>
      </c>
      <c r="I33" s="157"/>
    </row>
    <row r="34" spans="1:9" ht="18" customHeight="1">
      <c r="A34" s="158"/>
      <c r="B34" s="158"/>
      <c r="C34" s="155" t="s">
        <v>183</v>
      </c>
      <c r="D34" s="159" t="s">
        <v>186</v>
      </c>
      <c r="E34" s="197" t="s">
        <v>187</v>
      </c>
      <c r="F34" s="198"/>
      <c r="G34" s="156"/>
      <c r="H34" s="156" t="s">
        <v>185</v>
      </c>
      <c r="I34" s="157"/>
    </row>
    <row r="35" spans="1:9" ht="18" customHeight="1">
      <c r="A35" s="158"/>
      <c r="B35" s="158"/>
      <c r="C35" s="155" t="s">
        <v>183</v>
      </c>
      <c r="D35" s="159" t="s">
        <v>188</v>
      </c>
      <c r="E35" s="159"/>
      <c r="F35" s="159"/>
      <c r="G35" s="156"/>
      <c r="H35" s="156" t="s">
        <v>185</v>
      </c>
      <c r="I35" s="157"/>
    </row>
    <row r="36" spans="1:9" ht="18" customHeight="1">
      <c r="A36" s="158"/>
      <c r="B36" s="158"/>
      <c r="C36" s="155" t="s">
        <v>189</v>
      </c>
      <c r="D36" s="198" t="s">
        <v>184</v>
      </c>
      <c r="E36" s="199"/>
      <c r="F36" s="199"/>
      <c r="G36" s="199"/>
      <c r="H36" s="156" t="s">
        <v>190</v>
      </c>
      <c r="I36" s="157"/>
    </row>
    <row r="37" spans="1:9" ht="18" customHeight="1">
      <c r="A37" s="158"/>
      <c r="B37" s="160"/>
      <c r="C37" s="161" t="s">
        <v>191</v>
      </c>
      <c r="D37" s="201" t="s">
        <v>192</v>
      </c>
      <c r="E37" s="202"/>
      <c r="F37" s="202"/>
      <c r="G37" s="202" t="s">
        <v>193</v>
      </c>
      <c r="H37" s="202"/>
      <c r="I37" s="203"/>
    </row>
    <row r="38" spans="1:9" ht="18" customHeight="1">
      <c r="A38" s="158"/>
      <c r="B38" s="158"/>
      <c r="C38" s="162" t="s">
        <v>194</v>
      </c>
      <c r="D38" s="159" t="s">
        <v>186</v>
      </c>
      <c r="E38" s="197" t="s">
        <v>195</v>
      </c>
      <c r="F38" s="198"/>
      <c r="G38" s="156"/>
      <c r="H38" s="156" t="s">
        <v>196</v>
      </c>
      <c r="I38" s="157"/>
    </row>
    <row r="39" spans="1:9" ht="18" customHeight="1">
      <c r="A39" s="158"/>
      <c r="B39" s="158"/>
      <c r="C39" s="162" t="s">
        <v>28</v>
      </c>
      <c r="D39" s="163" t="s">
        <v>197</v>
      </c>
      <c r="E39" s="199" t="s">
        <v>198</v>
      </c>
      <c r="F39" s="199"/>
      <c r="G39" s="156"/>
      <c r="H39" s="156" t="s">
        <v>196</v>
      </c>
      <c r="I39" s="157"/>
    </row>
    <row r="40" spans="1:9" ht="18" customHeight="1">
      <c r="A40" s="158"/>
      <c r="B40" s="158"/>
      <c r="C40" s="162" t="s">
        <v>75</v>
      </c>
      <c r="D40" s="163" t="s">
        <v>31</v>
      </c>
      <c r="E40" s="199" t="s">
        <v>74</v>
      </c>
      <c r="F40" s="199"/>
      <c r="G40" s="156"/>
      <c r="H40" s="156" t="s">
        <v>199</v>
      </c>
      <c r="I40" s="157"/>
    </row>
    <row r="41" spans="1:9" ht="18" customHeight="1">
      <c r="A41" s="158"/>
      <c r="B41" s="158"/>
      <c r="C41" s="162" t="s">
        <v>200</v>
      </c>
      <c r="D41" s="163" t="s">
        <v>31</v>
      </c>
      <c r="E41" s="199" t="s">
        <v>74</v>
      </c>
      <c r="F41" s="199"/>
      <c r="G41" s="199" t="s">
        <v>201</v>
      </c>
      <c r="H41" s="199"/>
      <c r="I41" s="197"/>
    </row>
    <row r="42" spans="1:9" ht="18" customHeight="1">
      <c r="A42" s="158"/>
      <c r="B42" s="158"/>
      <c r="C42" s="162" t="s">
        <v>80</v>
      </c>
      <c r="D42" s="163" t="s">
        <v>31</v>
      </c>
      <c r="E42" s="199" t="s">
        <v>79</v>
      </c>
      <c r="F42" s="199"/>
      <c r="G42" s="156"/>
      <c r="H42" s="156" t="s">
        <v>199</v>
      </c>
      <c r="I42" s="157"/>
    </row>
    <row r="43" spans="1:9" ht="18" customHeight="1">
      <c r="A43" s="158"/>
      <c r="B43" s="158"/>
      <c r="C43" s="162" t="s">
        <v>202</v>
      </c>
      <c r="D43" s="163" t="s">
        <v>31</v>
      </c>
      <c r="E43" s="199" t="s">
        <v>79</v>
      </c>
      <c r="F43" s="199"/>
      <c r="G43" s="199" t="s">
        <v>201</v>
      </c>
      <c r="H43" s="199"/>
      <c r="I43" s="197"/>
    </row>
    <row r="44" spans="1:9" ht="18" customHeight="1">
      <c r="A44" s="158"/>
      <c r="B44" s="158"/>
      <c r="C44" s="162" t="s">
        <v>85</v>
      </c>
      <c r="D44" s="163" t="s">
        <v>31</v>
      </c>
      <c r="E44" s="199" t="s">
        <v>84</v>
      </c>
      <c r="F44" s="199"/>
      <c r="G44" s="156"/>
      <c r="H44" s="156" t="s">
        <v>203</v>
      </c>
      <c r="I44" s="157"/>
    </row>
    <row r="45" spans="1:9" ht="18" customHeight="1">
      <c r="A45" s="158"/>
      <c r="B45" s="158"/>
      <c r="C45" s="162" t="s">
        <v>204</v>
      </c>
      <c r="D45" s="163" t="s">
        <v>31</v>
      </c>
      <c r="E45" s="199" t="s">
        <v>84</v>
      </c>
      <c r="F45" s="199"/>
      <c r="G45" s="199" t="s">
        <v>205</v>
      </c>
      <c r="H45" s="199"/>
      <c r="I45" s="197"/>
    </row>
    <row r="46" spans="1:9" ht="18" customHeight="1">
      <c r="A46" s="158"/>
      <c r="B46" s="158"/>
      <c r="C46" s="162" t="s">
        <v>92</v>
      </c>
      <c r="D46" s="163" t="s">
        <v>31</v>
      </c>
      <c r="E46" s="199" t="s">
        <v>206</v>
      </c>
      <c r="F46" s="199"/>
      <c r="G46" s="156"/>
      <c r="H46" s="156" t="s">
        <v>203</v>
      </c>
      <c r="I46" s="157"/>
    </row>
    <row r="47" spans="1:9" ht="18" customHeight="1">
      <c r="A47" s="158"/>
      <c r="B47" s="158"/>
      <c r="C47" s="162" t="s">
        <v>207</v>
      </c>
      <c r="D47" s="163" t="s">
        <v>31</v>
      </c>
      <c r="E47" s="199" t="s">
        <v>206</v>
      </c>
      <c r="F47" s="199"/>
      <c r="G47" s="199" t="s">
        <v>205</v>
      </c>
      <c r="H47" s="199"/>
      <c r="I47" s="197"/>
    </row>
    <row r="48" spans="1:9" ht="18" customHeight="1">
      <c r="A48" s="158"/>
      <c r="B48" s="158"/>
      <c r="C48" s="162" t="s">
        <v>208</v>
      </c>
      <c r="D48" s="198" t="s">
        <v>209</v>
      </c>
      <c r="E48" s="199"/>
      <c r="F48" s="199"/>
      <c r="G48" s="156"/>
      <c r="H48" s="156"/>
      <c r="I48" s="157"/>
    </row>
    <row r="49" spans="1:9" ht="18" customHeight="1">
      <c r="A49" s="158"/>
      <c r="B49" s="158"/>
      <c r="C49" s="161" t="s">
        <v>210</v>
      </c>
      <c r="D49" s="198" t="s">
        <v>184</v>
      </c>
      <c r="E49" s="199"/>
      <c r="F49" s="199"/>
      <c r="G49" s="199"/>
      <c r="H49" s="204" t="s">
        <v>211</v>
      </c>
      <c r="I49" s="205"/>
    </row>
    <row r="50" spans="1:9" ht="18" customHeight="1">
      <c r="A50" s="158"/>
      <c r="B50" s="158"/>
      <c r="C50" s="162" t="s">
        <v>28</v>
      </c>
      <c r="D50" s="163" t="s">
        <v>197</v>
      </c>
      <c r="E50" s="199" t="s">
        <v>212</v>
      </c>
      <c r="F50" s="199"/>
      <c r="G50" s="156"/>
      <c r="H50" s="204" t="s">
        <v>211</v>
      </c>
      <c r="I50" s="205"/>
    </row>
    <row r="51" spans="1:9" ht="18" customHeight="1">
      <c r="C51" s="164"/>
      <c r="D51" s="165"/>
      <c r="E51" s="165"/>
      <c r="F51" s="166"/>
      <c r="G51" s="167"/>
      <c r="H51" s="167"/>
      <c r="I51" s="145"/>
    </row>
    <row r="52" spans="1:9" ht="18" customHeight="1">
      <c r="A52" s="136" t="s">
        <v>61</v>
      </c>
      <c r="B52" s="147" t="s">
        <v>180</v>
      </c>
      <c r="C52" s="168" t="s">
        <v>213</v>
      </c>
      <c r="D52" s="186" t="s">
        <v>214</v>
      </c>
      <c r="E52" s="191"/>
      <c r="F52" s="191"/>
      <c r="G52" s="169"/>
      <c r="H52" s="169" t="s">
        <v>215</v>
      </c>
      <c r="I52" s="170"/>
    </row>
    <row r="53" spans="1:9" ht="18" customHeight="1">
      <c r="A53" s="136"/>
      <c r="B53" s="147"/>
      <c r="C53" s="168" t="s">
        <v>213</v>
      </c>
      <c r="D53" s="186" t="s">
        <v>216</v>
      </c>
      <c r="E53" s="191"/>
      <c r="F53" s="191"/>
      <c r="G53" s="169"/>
      <c r="H53" s="169" t="s">
        <v>217</v>
      </c>
      <c r="I53" s="170"/>
    </row>
    <row r="54" spans="1:9" ht="18" customHeight="1">
      <c r="A54" s="136"/>
      <c r="B54" s="147"/>
      <c r="C54" s="168" t="s">
        <v>213</v>
      </c>
      <c r="D54" s="186" t="s">
        <v>218</v>
      </c>
      <c r="E54" s="191"/>
      <c r="F54" s="191"/>
      <c r="G54" s="169"/>
      <c r="H54" s="169" t="s">
        <v>219</v>
      </c>
      <c r="I54" s="170"/>
    </row>
    <row r="55" spans="1:9" ht="18" customHeight="1">
      <c r="A55" s="137"/>
      <c r="B55" s="137"/>
      <c r="C55" s="168" t="s">
        <v>213</v>
      </c>
      <c r="D55" s="186" t="s">
        <v>220</v>
      </c>
      <c r="E55" s="191"/>
      <c r="F55" s="191"/>
      <c r="G55" s="169"/>
      <c r="H55" s="156" t="s">
        <v>221</v>
      </c>
      <c r="I55" s="170"/>
    </row>
    <row r="56" spans="1:9" ht="18" customHeight="1">
      <c r="A56" s="136"/>
      <c r="B56" s="34"/>
      <c r="C56" s="168" t="s">
        <v>213</v>
      </c>
      <c r="D56" s="186" t="s">
        <v>222</v>
      </c>
      <c r="E56" s="191"/>
      <c r="F56" s="191"/>
      <c r="G56" s="169"/>
      <c r="H56" s="156" t="s">
        <v>223</v>
      </c>
      <c r="I56" s="170"/>
    </row>
    <row r="57" spans="1:9" ht="18" customHeight="1">
      <c r="A57" s="136"/>
      <c r="B57" s="34"/>
      <c r="C57" s="168" t="s">
        <v>213</v>
      </c>
      <c r="D57" s="186" t="s">
        <v>224</v>
      </c>
      <c r="E57" s="191"/>
      <c r="F57" s="191"/>
      <c r="G57" s="169"/>
      <c r="H57" s="156" t="s">
        <v>225</v>
      </c>
      <c r="I57" s="170"/>
    </row>
    <row r="58" spans="1:9" ht="18" customHeight="1">
      <c r="A58" s="136"/>
      <c r="B58" s="34"/>
      <c r="C58" s="168" t="s">
        <v>213</v>
      </c>
      <c r="D58" s="186" t="s">
        <v>226</v>
      </c>
      <c r="E58" s="191"/>
      <c r="F58" s="191"/>
      <c r="G58" s="169"/>
      <c r="H58" s="156" t="s">
        <v>227</v>
      </c>
      <c r="I58" s="170"/>
    </row>
    <row r="59" spans="1:9" ht="18" customHeight="1">
      <c r="A59" s="137"/>
      <c r="B59" s="158"/>
      <c r="C59" s="171"/>
      <c r="D59" s="167"/>
      <c r="E59" s="167"/>
      <c r="F59" s="167"/>
      <c r="G59" s="165"/>
      <c r="H59" s="165"/>
    </row>
    <row r="60" spans="1:9" ht="18" customHeight="1">
      <c r="A60" s="136" t="s">
        <v>108</v>
      </c>
      <c r="B60" s="34" t="s">
        <v>22</v>
      </c>
      <c r="C60" s="206" t="s">
        <v>228</v>
      </c>
      <c r="D60" s="172" t="s">
        <v>229</v>
      </c>
      <c r="E60" s="208" t="s">
        <v>230</v>
      </c>
      <c r="F60" s="208"/>
      <c r="G60" s="209"/>
      <c r="H60" s="209"/>
      <c r="I60" s="173"/>
    </row>
    <row r="61" spans="1:9" ht="18" customHeight="1">
      <c r="A61" s="136"/>
      <c r="B61" s="34"/>
      <c r="C61" s="207"/>
      <c r="D61" s="172" t="s">
        <v>231</v>
      </c>
      <c r="E61" s="174" t="s">
        <v>232</v>
      </c>
      <c r="F61" s="174" t="s">
        <v>233</v>
      </c>
      <c r="G61" s="175" t="s">
        <v>234</v>
      </c>
      <c r="H61" s="175"/>
      <c r="I61" s="173"/>
    </row>
    <row r="62" spans="1:9" ht="18" customHeight="1">
      <c r="A62" s="137"/>
      <c r="B62" s="158"/>
      <c r="C62" s="176" t="s">
        <v>235</v>
      </c>
      <c r="D62" s="177"/>
      <c r="E62" s="178"/>
      <c r="F62" s="178"/>
      <c r="G62" s="191" t="s">
        <v>236</v>
      </c>
      <c r="H62" s="191"/>
      <c r="I62" s="173"/>
    </row>
    <row r="63" spans="1:9" ht="18" customHeight="1">
      <c r="A63" s="137"/>
      <c r="B63" s="158"/>
      <c r="C63" s="210" t="s">
        <v>237</v>
      </c>
      <c r="D63" s="211"/>
      <c r="E63" s="179"/>
      <c r="F63" s="178"/>
      <c r="G63" s="191" t="s">
        <v>238</v>
      </c>
      <c r="H63" s="191"/>
      <c r="I63" s="173"/>
    </row>
    <row r="64" spans="1:9" ht="18" customHeight="1">
      <c r="C64" s="210" t="s">
        <v>239</v>
      </c>
      <c r="D64" s="216"/>
      <c r="E64" s="179"/>
      <c r="F64" s="178"/>
      <c r="G64" s="191" t="s">
        <v>240</v>
      </c>
      <c r="H64" s="191"/>
      <c r="I64" s="173"/>
    </row>
    <row r="65" spans="1:9" ht="18" customHeight="1">
      <c r="C65" s="148" t="s">
        <v>241</v>
      </c>
      <c r="D65" s="213"/>
      <c r="E65" s="214"/>
      <c r="F65" s="214"/>
      <c r="G65" s="209" t="s">
        <v>242</v>
      </c>
      <c r="H65" s="209"/>
      <c r="I65" s="173"/>
    </row>
    <row r="66" spans="1:9" ht="18" customHeight="1">
      <c r="B66" s="143"/>
      <c r="C66" s="217" t="s">
        <v>243</v>
      </c>
      <c r="D66" s="180" t="s">
        <v>244</v>
      </c>
      <c r="E66" s="213" t="s">
        <v>115</v>
      </c>
      <c r="F66" s="214"/>
      <c r="G66" s="214"/>
      <c r="H66" s="214"/>
      <c r="I66" s="173"/>
    </row>
    <row r="67" spans="1:9" ht="18" customHeight="1">
      <c r="A67" s="181"/>
      <c r="C67" s="217"/>
      <c r="D67" s="176" t="s">
        <v>245</v>
      </c>
      <c r="E67" s="186" t="s">
        <v>116</v>
      </c>
      <c r="F67" s="191"/>
      <c r="G67" s="191"/>
      <c r="H67" s="191"/>
      <c r="I67" s="173"/>
    </row>
    <row r="68" spans="1:9" ht="18" customHeight="1">
      <c r="A68" s="140"/>
      <c r="C68" s="218"/>
      <c r="D68" s="176" t="s">
        <v>246</v>
      </c>
      <c r="E68" s="213" t="s">
        <v>247</v>
      </c>
      <c r="F68" s="214"/>
      <c r="G68" s="214"/>
      <c r="H68" s="214"/>
      <c r="I68" s="173"/>
    </row>
    <row r="69" spans="1:9" ht="18" customHeight="1">
      <c r="B69" s="143"/>
      <c r="C69" s="212" t="s">
        <v>248</v>
      </c>
      <c r="D69" s="182" t="s">
        <v>244</v>
      </c>
      <c r="E69" s="213" t="s">
        <v>249</v>
      </c>
      <c r="F69" s="214"/>
      <c r="G69" s="214"/>
      <c r="H69" s="214"/>
      <c r="I69" s="173"/>
    </row>
    <row r="70" spans="1:9" ht="18" customHeight="1">
      <c r="A70" s="181"/>
      <c r="C70" s="212"/>
      <c r="D70" s="176" t="s">
        <v>245</v>
      </c>
      <c r="E70" s="186" t="s">
        <v>250</v>
      </c>
      <c r="F70" s="191"/>
      <c r="G70" s="191"/>
      <c r="H70" s="191"/>
      <c r="I70" s="173"/>
    </row>
    <row r="71" spans="1:9" ht="18" customHeight="1">
      <c r="A71" s="181"/>
      <c r="C71" s="212"/>
      <c r="D71" s="176" t="s">
        <v>246</v>
      </c>
      <c r="E71" s="213" t="s">
        <v>251</v>
      </c>
      <c r="F71" s="214"/>
      <c r="G71" s="214"/>
      <c r="H71" s="214"/>
      <c r="I71" s="173"/>
    </row>
    <row r="72" spans="1:9" ht="18" customHeight="1">
      <c r="C72" s="183"/>
      <c r="D72" s="165"/>
      <c r="E72" s="165"/>
      <c r="F72" s="215"/>
      <c r="G72" s="215"/>
      <c r="H72" s="215"/>
    </row>
    <row r="73" spans="1:9" ht="18" customHeight="1">
      <c r="A73" s="136"/>
      <c r="B73" s="34" t="s">
        <v>252</v>
      </c>
      <c r="C73" s="34"/>
      <c r="D73" s="34"/>
      <c r="E73" s="34"/>
      <c r="F73" s="34"/>
      <c r="G73" s="34"/>
      <c r="H73" s="34"/>
    </row>
    <row r="74" spans="1:9" ht="18" customHeight="1">
      <c r="A74" s="181"/>
      <c r="B74" s="34"/>
      <c r="C74" s="34"/>
      <c r="D74" s="34"/>
      <c r="E74" s="34"/>
      <c r="F74" s="34"/>
      <c r="G74" s="34"/>
      <c r="H74" s="34"/>
    </row>
    <row r="75" spans="1:9" ht="18" customHeight="1">
      <c r="C75" s="34"/>
      <c r="D75" s="34"/>
      <c r="E75" s="34"/>
      <c r="F75" s="34"/>
      <c r="G75" s="34"/>
      <c r="H75" s="34"/>
    </row>
    <row r="76" spans="1:9" ht="18" customHeight="1">
      <c r="C76" s="34"/>
      <c r="D76" s="34"/>
      <c r="E76" s="34"/>
      <c r="F76" s="34"/>
      <c r="G76" s="34"/>
      <c r="H76" s="34"/>
    </row>
    <row r="77" spans="1:9" ht="18" customHeight="1">
      <c r="B77" s="34"/>
      <c r="C77" s="34"/>
      <c r="D77" s="34"/>
      <c r="E77" s="34"/>
      <c r="F77" s="34"/>
      <c r="G77" s="34"/>
      <c r="H77" s="34"/>
    </row>
    <row r="78" spans="1:9" ht="18" customHeight="1">
      <c r="C78" s="34"/>
      <c r="D78" s="34"/>
      <c r="E78" s="34"/>
      <c r="F78" s="34"/>
      <c r="G78" s="34"/>
      <c r="H78" s="34"/>
    </row>
    <row r="79" spans="1:9" ht="18" customHeight="1">
      <c r="B79" s="34"/>
      <c r="C79" s="34"/>
      <c r="D79" s="34"/>
      <c r="E79" s="34"/>
      <c r="F79" s="34"/>
      <c r="G79" s="34"/>
      <c r="H79" s="34"/>
    </row>
    <row r="80" spans="1:9" ht="18" customHeight="1">
      <c r="A80" s="150"/>
      <c r="C80" s="34"/>
      <c r="D80" s="34"/>
      <c r="E80" s="34"/>
      <c r="F80" s="34"/>
      <c r="G80" s="34"/>
      <c r="H80" s="34"/>
    </row>
    <row r="81" spans="1:8" ht="18" customHeight="1">
      <c r="A81" s="150"/>
      <c r="B81" s="34"/>
      <c r="C81" s="34"/>
      <c r="D81" s="34"/>
      <c r="E81" s="34"/>
      <c r="F81" s="34"/>
      <c r="G81" s="34"/>
      <c r="H81" s="34"/>
    </row>
    <row r="82" spans="1:8" ht="18" customHeight="1">
      <c r="B82" s="34"/>
      <c r="C82" s="34"/>
      <c r="D82" s="34"/>
      <c r="E82" s="34"/>
      <c r="F82" s="34"/>
      <c r="G82" s="34"/>
      <c r="H82" s="34"/>
    </row>
    <row r="83" spans="1:8" ht="18" customHeight="1">
      <c r="B83" s="34"/>
      <c r="C83" s="34"/>
      <c r="D83" s="34"/>
      <c r="E83" s="34"/>
      <c r="F83" s="34"/>
      <c r="G83" s="34"/>
      <c r="H83" s="34"/>
    </row>
    <row r="84" spans="1:8" ht="18" customHeight="1">
      <c r="B84" s="34"/>
      <c r="C84" s="34"/>
      <c r="D84" s="34"/>
      <c r="E84" s="34"/>
      <c r="F84" s="34"/>
      <c r="G84" s="34"/>
    </row>
    <row r="85" spans="1:8" ht="18" customHeight="1">
      <c r="B85" s="34"/>
    </row>
    <row r="86" spans="1:8" ht="18" customHeight="1">
      <c r="B86" s="34"/>
    </row>
    <row r="87" spans="1:8" ht="18" customHeight="1">
      <c r="B87" s="34"/>
    </row>
    <row r="88" spans="1:8" ht="18" customHeight="1">
      <c r="B88" s="34"/>
    </row>
    <row r="89" spans="1:8" ht="18" customHeight="1">
      <c r="B89" s="34"/>
    </row>
    <row r="90" spans="1:8" ht="18" customHeight="1">
      <c r="B90" s="34"/>
    </row>
    <row r="91" spans="1:8" ht="18" customHeight="1">
      <c r="B91" s="34"/>
    </row>
    <row r="92" spans="1:8" ht="18" customHeight="1">
      <c r="B92" s="34"/>
    </row>
    <row r="93" spans="1:8" ht="18" customHeight="1">
      <c r="B93" s="34"/>
    </row>
    <row r="94" spans="1:8" ht="18" customHeight="1">
      <c r="B94" s="34"/>
    </row>
    <row r="95" spans="1:8" ht="18" customHeight="1">
      <c r="B95" s="34"/>
    </row>
    <row r="96" spans="1:8" ht="18" customHeight="1">
      <c r="B96" s="34"/>
    </row>
    <row r="97" spans="2:2" ht="18" customHeight="1">
      <c r="B97" s="34"/>
    </row>
    <row r="98" spans="2:2" ht="18" customHeight="1">
      <c r="B98" s="34"/>
    </row>
  </sheetData>
  <mergeCells count="101">
    <mergeCell ref="C69:C71"/>
    <mergeCell ref="E69:H69"/>
    <mergeCell ref="E70:H70"/>
    <mergeCell ref="E71:H71"/>
    <mergeCell ref="F72:H72"/>
    <mergeCell ref="C64:D64"/>
    <mergeCell ref="G64:H64"/>
    <mergeCell ref="D65:F65"/>
    <mergeCell ref="G65:H65"/>
    <mergeCell ref="C66:C68"/>
    <mergeCell ref="E66:H66"/>
    <mergeCell ref="E67:H67"/>
    <mergeCell ref="E68:H68"/>
    <mergeCell ref="D58:F58"/>
    <mergeCell ref="C60:C61"/>
    <mergeCell ref="E60:F60"/>
    <mergeCell ref="G60:H60"/>
    <mergeCell ref="G62:H62"/>
    <mergeCell ref="C63:D63"/>
    <mergeCell ref="G63:H63"/>
    <mergeCell ref="D52:F52"/>
    <mergeCell ref="D53:F53"/>
    <mergeCell ref="D54:F54"/>
    <mergeCell ref="D55:F55"/>
    <mergeCell ref="D56:F56"/>
    <mergeCell ref="D57:F57"/>
    <mergeCell ref="E47:F47"/>
    <mergeCell ref="G47:I47"/>
    <mergeCell ref="D48:F48"/>
    <mergeCell ref="D49:G49"/>
    <mergeCell ref="H49:I49"/>
    <mergeCell ref="E50:F50"/>
    <mergeCell ref="H50:I50"/>
    <mergeCell ref="E43:F43"/>
    <mergeCell ref="G43:I43"/>
    <mergeCell ref="E44:F44"/>
    <mergeCell ref="E45:F45"/>
    <mergeCell ref="G45:I45"/>
    <mergeCell ref="E46:F46"/>
    <mergeCell ref="E38:F38"/>
    <mergeCell ref="E39:F39"/>
    <mergeCell ref="E40:F40"/>
    <mergeCell ref="E41:F41"/>
    <mergeCell ref="G41:I41"/>
    <mergeCell ref="E42:F42"/>
    <mergeCell ref="D32:G32"/>
    <mergeCell ref="D33:G33"/>
    <mergeCell ref="E34:F34"/>
    <mergeCell ref="D36:G36"/>
    <mergeCell ref="D37:F37"/>
    <mergeCell ref="G37:I37"/>
    <mergeCell ref="E26:I26"/>
    <mergeCell ref="C27:C30"/>
    <mergeCell ref="E27:I27"/>
    <mergeCell ref="E28:I28"/>
    <mergeCell ref="E29:I29"/>
    <mergeCell ref="E30:I30"/>
    <mergeCell ref="C23:D23"/>
    <mergeCell ref="E23:F23"/>
    <mergeCell ref="G23:I23"/>
    <mergeCell ref="C24:D24"/>
    <mergeCell ref="E24:F24"/>
    <mergeCell ref="G24:I24"/>
    <mergeCell ref="C21:D21"/>
    <mergeCell ref="E21:F21"/>
    <mergeCell ref="G21:I21"/>
    <mergeCell ref="C22:D22"/>
    <mergeCell ref="E22:F22"/>
    <mergeCell ref="G22:I22"/>
    <mergeCell ref="C19:D19"/>
    <mergeCell ref="E19:F19"/>
    <mergeCell ref="G19:I19"/>
    <mergeCell ref="C20:D20"/>
    <mergeCell ref="E20:F20"/>
    <mergeCell ref="G20:I20"/>
    <mergeCell ref="C17:D17"/>
    <mergeCell ref="E17:F17"/>
    <mergeCell ref="G17:I17"/>
    <mergeCell ref="C18:D18"/>
    <mergeCell ref="E18:F18"/>
    <mergeCell ref="G18:I18"/>
    <mergeCell ref="C15:D15"/>
    <mergeCell ref="E15:F15"/>
    <mergeCell ref="G15:I15"/>
    <mergeCell ref="C16:D16"/>
    <mergeCell ref="E16:F16"/>
    <mergeCell ref="G16:I16"/>
    <mergeCell ref="C13:D13"/>
    <mergeCell ref="E13:F13"/>
    <mergeCell ref="G13:I13"/>
    <mergeCell ref="C14:D14"/>
    <mergeCell ref="E14:F14"/>
    <mergeCell ref="G14:I14"/>
    <mergeCell ref="A1:I1"/>
    <mergeCell ref="B4:I4"/>
    <mergeCell ref="C11:D11"/>
    <mergeCell ref="E11:F11"/>
    <mergeCell ref="G11:I11"/>
    <mergeCell ref="C12:D12"/>
    <mergeCell ref="E12:F12"/>
    <mergeCell ref="G12:I12"/>
  </mergeCells>
  <phoneticPr fontId="1"/>
  <pageMargins left="0.7" right="0.7" top="0.75" bottom="0.75" header="0.3" footer="0.3"/>
  <pageSetup paperSize="9" scale="79" orientation="portrait" horizontalDpi="4294967294" r:id="rId1"/>
  <rowBreaks count="1" manualBreakCount="1">
    <brk id="5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77109-3450-4F10-9D13-9441D90C31E0}">
  <dimension ref="A2:AF27"/>
  <sheetViews>
    <sheetView view="pageBreakPreview" zoomScale="70" zoomScaleNormal="70" zoomScaleSheetLayoutView="70" zoomScalePageLayoutView="70" workbookViewId="0"/>
  </sheetViews>
  <sheetFormatPr defaultColWidth="9" defaultRowHeight="25.5" customHeight="1"/>
  <cols>
    <col min="1" max="22" width="9.08984375" style="16" customWidth="1"/>
    <col min="23" max="30" width="9" style="16"/>
    <col min="31" max="32" width="9" style="17"/>
    <col min="33" max="16384" width="9" style="16"/>
  </cols>
  <sheetData>
    <row r="2" spans="12:32" ht="25.5" customHeight="1">
      <c r="L2" s="13" t="s">
        <v>13</v>
      </c>
      <c r="M2" s="13"/>
      <c r="N2" s="13"/>
      <c r="O2" s="13"/>
      <c r="P2" s="13"/>
      <c r="Q2" s="13"/>
      <c r="R2" s="13"/>
      <c r="S2" s="13"/>
      <c r="T2" s="13"/>
    </row>
    <row r="3" spans="12:32" ht="25.5" customHeight="1">
      <c r="L3" s="5"/>
      <c r="M3" s="6" t="s">
        <v>0</v>
      </c>
      <c r="N3" s="7"/>
      <c r="O3" s="7"/>
      <c r="P3" s="7"/>
      <c r="Q3" s="7"/>
      <c r="R3" s="7"/>
      <c r="S3" s="7"/>
      <c r="T3" s="8"/>
    </row>
    <row r="4" spans="12:32" ht="25.5" customHeight="1">
      <c r="L4" s="5" t="s">
        <v>6</v>
      </c>
      <c r="M4" s="9" t="s">
        <v>7</v>
      </c>
      <c r="N4" s="10" t="s">
        <v>8</v>
      </c>
      <c r="O4" s="9" t="s">
        <v>9</v>
      </c>
      <c r="P4" s="10" t="s">
        <v>10</v>
      </c>
      <c r="Q4" s="9" t="s">
        <v>11</v>
      </c>
      <c r="R4" s="9" t="s">
        <v>12</v>
      </c>
      <c r="S4" s="10" t="s">
        <v>5</v>
      </c>
      <c r="T4" s="11" t="s">
        <v>14</v>
      </c>
    </row>
    <row r="5" spans="12:32" ht="25.5" customHeight="1">
      <c r="L5" s="9" t="s">
        <v>1</v>
      </c>
      <c r="M5" s="1">
        <v>95</v>
      </c>
      <c r="N5" s="2">
        <v>192</v>
      </c>
      <c r="O5" s="1">
        <v>340</v>
      </c>
      <c r="P5" s="2">
        <v>370</v>
      </c>
      <c r="Q5" s="1">
        <v>471</v>
      </c>
      <c r="R5" s="1">
        <v>153</v>
      </c>
      <c r="S5" s="2"/>
      <c r="T5" s="9"/>
    </row>
    <row r="6" spans="12:32" ht="25.5" customHeight="1">
      <c r="L6" s="9" t="s">
        <v>2</v>
      </c>
      <c r="M6" s="1">
        <v>85</v>
      </c>
      <c r="N6" s="2">
        <v>156</v>
      </c>
      <c r="O6" s="1">
        <v>254</v>
      </c>
      <c r="P6" s="2">
        <v>266</v>
      </c>
      <c r="Q6" s="1">
        <v>287</v>
      </c>
      <c r="R6" s="1">
        <v>102</v>
      </c>
      <c r="S6" s="2"/>
      <c r="T6" s="9"/>
    </row>
    <row r="7" spans="12:32" ht="25.5" customHeight="1">
      <c r="L7" s="9" t="s">
        <v>3</v>
      </c>
      <c r="M7" s="1">
        <v>117</v>
      </c>
      <c r="N7" s="2">
        <v>212</v>
      </c>
      <c r="O7" s="1">
        <v>358</v>
      </c>
      <c r="P7" s="2">
        <v>323</v>
      </c>
      <c r="Q7" s="1">
        <v>262</v>
      </c>
      <c r="R7" s="1">
        <v>133</v>
      </c>
      <c r="S7" s="2"/>
      <c r="T7" s="9"/>
    </row>
    <row r="8" spans="12:32" ht="25.5" customHeight="1">
      <c r="L8" s="12" t="s">
        <v>4</v>
      </c>
      <c r="M8" s="3">
        <v>167</v>
      </c>
      <c r="N8" s="4">
        <v>400</v>
      </c>
      <c r="O8" s="3">
        <v>640</v>
      </c>
      <c r="P8" s="4">
        <v>641</v>
      </c>
      <c r="Q8" s="3">
        <v>606</v>
      </c>
      <c r="R8" s="3">
        <v>213</v>
      </c>
      <c r="S8" s="4"/>
      <c r="T8" s="12"/>
    </row>
    <row r="9" spans="12:32" ht="25.5" customHeight="1">
      <c r="L9" s="15" t="s">
        <v>15</v>
      </c>
      <c r="M9" s="15"/>
      <c r="N9" s="15"/>
      <c r="O9" s="15"/>
      <c r="P9" s="15"/>
      <c r="Q9" s="15"/>
      <c r="R9" s="15"/>
      <c r="S9" s="15"/>
      <c r="T9" s="15"/>
    </row>
    <row r="10" spans="12:32" ht="25.5" customHeight="1">
      <c r="L10" s="15" t="s">
        <v>16</v>
      </c>
      <c r="M10" s="15"/>
      <c r="N10" s="15"/>
      <c r="O10" s="15"/>
      <c r="P10" s="15"/>
      <c r="Q10" s="15"/>
      <c r="R10" s="15"/>
      <c r="S10" s="15"/>
      <c r="T10" s="15"/>
    </row>
    <row r="11" spans="12:32" ht="25.5" customHeight="1">
      <c r="AE11" s="16"/>
    </row>
    <row r="12" spans="12:32" ht="25.5" customHeight="1">
      <c r="AE12" s="16"/>
    </row>
    <row r="13" spans="12:32" ht="25.5" customHeight="1">
      <c r="AE13" s="16"/>
    </row>
    <row r="14" spans="12:32" ht="25.5" customHeight="1">
      <c r="AE14" s="16"/>
    </row>
    <row r="15" spans="12:32" ht="25.5" customHeight="1">
      <c r="V15" s="17"/>
      <c r="AE15" s="16"/>
      <c r="AF15" s="16"/>
    </row>
    <row r="16" spans="12:32" ht="25.5" customHeight="1">
      <c r="V16" s="17"/>
      <c r="AE16" s="16"/>
      <c r="AF16" s="16"/>
    </row>
    <row r="17" spans="1:32" ht="25.5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U17" s="17"/>
      <c r="AE17" s="16"/>
      <c r="AF17" s="16"/>
    </row>
    <row r="18" spans="1:32" ht="25.5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AE18" s="16"/>
      <c r="AF18" s="16"/>
    </row>
    <row r="19" spans="1:32" ht="25.5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AE19" s="16"/>
      <c r="AF19" s="16"/>
    </row>
    <row r="20" spans="1:32" ht="25.5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AE20" s="16"/>
      <c r="AF20" s="16"/>
    </row>
    <row r="21" spans="1:32" ht="25.5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AE21" s="16"/>
      <c r="AF21" s="16"/>
    </row>
    <row r="22" spans="1:32" ht="25.5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AE22" s="16"/>
      <c r="AF22" s="16"/>
    </row>
    <row r="23" spans="1:32" ht="25.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AE23" s="16"/>
      <c r="AF23" s="16"/>
    </row>
    <row r="24" spans="1:32" ht="25.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AE24" s="16"/>
      <c r="AF24" s="16"/>
    </row>
    <row r="25" spans="1:32" ht="25.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M25" s="18"/>
    </row>
    <row r="26" spans="1:32" ht="25.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32" ht="25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</row>
  </sheetData>
  <phoneticPr fontId="1"/>
  <pageMargins left="0.39370078740157483" right="0.39370078740157483" top="0.39370078740157483" bottom="0.39370078740157483" header="0.31496062992125984" footer="0.31496062992125984"/>
  <pageSetup paperSize="9" scale="96" orientation="portrait" r:id="rId1"/>
  <headerFooter alignWithMargins="0">
    <oddHeader xml:space="preserve">
&amp;R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D5F45-17FB-4D53-BF4F-DA203684071E}">
  <dimension ref="A2:AF27"/>
  <sheetViews>
    <sheetView view="pageBreakPreview" zoomScale="70" zoomScaleNormal="70" zoomScaleSheetLayoutView="70" zoomScalePageLayoutView="70" workbookViewId="0">
      <selection activeCell="L24" sqref="L24"/>
    </sheetView>
  </sheetViews>
  <sheetFormatPr defaultColWidth="9" defaultRowHeight="25.5" customHeight="1"/>
  <cols>
    <col min="1" max="1" width="9.08984375" style="16" customWidth="1"/>
    <col min="2" max="11" width="9.08984375" style="19" customWidth="1"/>
    <col min="12" max="22" width="9.08984375" style="16" customWidth="1"/>
    <col min="23" max="30" width="9" style="16"/>
    <col min="31" max="32" width="9" style="17"/>
    <col min="33" max="16384" width="9" style="16"/>
  </cols>
  <sheetData>
    <row r="2" spans="12:32" ht="25.5" customHeight="1">
      <c r="L2" s="13" t="s">
        <v>13</v>
      </c>
      <c r="M2" s="13"/>
      <c r="N2" s="13"/>
      <c r="O2" s="13"/>
      <c r="P2" s="13"/>
      <c r="Q2" s="13"/>
      <c r="R2" s="13"/>
      <c r="S2" s="13"/>
      <c r="T2" s="13"/>
    </row>
    <row r="3" spans="12:32" ht="25.5" customHeight="1">
      <c r="L3" s="5"/>
      <c r="M3" s="6" t="s">
        <v>0</v>
      </c>
      <c r="N3" s="7"/>
      <c r="O3" s="7"/>
      <c r="P3" s="7"/>
      <c r="Q3" s="7"/>
      <c r="R3" s="7"/>
      <c r="S3" s="7"/>
      <c r="T3" s="8"/>
    </row>
    <row r="4" spans="12:32" ht="25.5" customHeight="1">
      <c r="L4" s="5" t="s">
        <v>6</v>
      </c>
      <c r="M4" s="9" t="s">
        <v>7</v>
      </c>
      <c r="N4" s="10" t="s">
        <v>8</v>
      </c>
      <c r="O4" s="9" t="s">
        <v>9</v>
      </c>
      <c r="P4" s="10" t="s">
        <v>10</v>
      </c>
      <c r="Q4" s="9" t="s">
        <v>11</v>
      </c>
      <c r="R4" s="9" t="s">
        <v>12</v>
      </c>
      <c r="S4" s="10" t="s">
        <v>5</v>
      </c>
      <c r="T4" s="11" t="s">
        <v>14</v>
      </c>
    </row>
    <row r="5" spans="12:32" ht="25.5" customHeight="1">
      <c r="L5" s="9" t="s">
        <v>1</v>
      </c>
      <c r="M5" s="1">
        <v>95</v>
      </c>
      <c r="N5" s="2">
        <v>192</v>
      </c>
      <c r="O5" s="1">
        <v>340</v>
      </c>
      <c r="P5" s="2">
        <v>370</v>
      </c>
      <c r="Q5" s="1">
        <v>471</v>
      </c>
      <c r="R5" s="1">
        <v>153</v>
      </c>
      <c r="S5" s="2"/>
      <c r="T5" s="9"/>
    </row>
    <row r="6" spans="12:32" ht="25.5" customHeight="1">
      <c r="L6" s="9" t="s">
        <v>2</v>
      </c>
      <c r="M6" s="1">
        <v>85</v>
      </c>
      <c r="N6" s="2">
        <v>156</v>
      </c>
      <c r="O6" s="1">
        <v>254</v>
      </c>
      <c r="P6" s="2">
        <v>266</v>
      </c>
      <c r="Q6" s="1">
        <v>287</v>
      </c>
      <c r="R6" s="1">
        <v>102</v>
      </c>
      <c r="S6" s="2"/>
      <c r="T6" s="9"/>
    </row>
    <row r="7" spans="12:32" ht="25.5" customHeight="1">
      <c r="L7" s="9" t="s">
        <v>3</v>
      </c>
      <c r="M7" s="1">
        <v>117</v>
      </c>
      <c r="N7" s="2">
        <v>212</v>
      </c>
      <c r="O7" s="1">
        <v>358</v>
      </c>
      <c r="P7" s="2">
        <v>323</v>
      </c>
      <c r="Q7" s="1">
        <v>262</v>
      </c>
      <c r="R7" s="1">
        <v>133</v>
      </c>
      <c r="S7" s="2"/>
      <c r="T7" s="9"/>
    </row>
    <row r="8" spans="12:32" ht="25.5" customHeight="1">
      <c r="L8" s="12" t="s">
        <v>4</v>
      </c>
      <c r="M8" s="3">
        <v>167</v>
      </c>
      <c r="N8" s="4">
        <v>400</v>
      </c>
      <c r="O8" s="3">
        <v>640</v>
      </c>
      <c r="P8" s="4">
        <v>641</v>
      </c>
      <c r="Q8" s="3">
        <v>606</v>
      </c>
      <c r="R8" s="3">
        <v>213</v>
      </c>
      <c r="S8" s="4"/>
      <c r="T8" s="12"/>
    </row>
    <row r="9" spans="12:32" ht="25.5" customHeight="1">
      <c r="L9" s="15" t="s">
        <v>15</v>
      </c>
      <c r="M9" s="15"/>
      <c r="N9" s="15"/>
      <c r="O9" s="15"/>
      <c r="P9" s="15"/>
      <c r="Q9" s="15"/>
      <c r="R9" s="15"/>
      <c r="S9" s="15"/>
      <c r="T9" s="15"/>
    </row>
    <row r="10" spans="12:32" ht="25.5" customHeight="1">
      <c r="L10" s="15" t="s">
        <v>16</v>
      </c>
      <c r="M10" s="15"/>
      <c r="N10" s="15"/>
      <c r="O10" s="15"/>
      <c r="P10" s="15"/>
      <c r="Q10" s="15"/>
      <c r="R10" s="15"/>
      <c r="S10" s="15"/>
      <c r="T10" s="15"/>
    </row>
    <row r="11" spans="12:32" ht="25.5" customHeight="1">
      <c r="AE11" s="16"/>
    </row>
    <row r="12" spans="12:32" ht="25.5" customHeight="1">
      <c r="AE12" s="16"/>
    </row>
    <row r="13" spans="12:32" ht="25.5" customHeight="1">
      <c r="AE13" s="16"/>
    </row>
    <row r="14" spans="12:32" ht="25.5" customHeight="1">
      <c r="AE14" s="16"/>
    </row>
    <row r="15" spans="12:32" ht="25.5" customHeight="1">
      <c r="V15" s="17"/>
      <c r="AE15" s="16"/>
      <c r="AF15" s="16"/>
    </row>
    <row r="16" spans="12:32" ht="25.5" customHeight="1">
      <c r="V16" s="17"/>
      <c r="AE16" s="16"/>
      <c r="AF16" s="16"/>
    </row>
    <row r="17" spans="1:32" ht="25.5" customHeight="1">
      <c r="U17" s="17"/>
      <c r="AE17" s="16"/>
      <c r="AF17" s="16"/>
    </row>
    <row r="18" spans="1:32" ht="25.5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AE18" s="16"/>
      <c r="AF18" s="16"/>
    </row>
    <row r="19" spans="1:32" ht="25.5" customHeight="1">
      <c r="A19" s="225" t="s">
        <v>0</v>
      </c>
      <c r="B19" s="225"/>
      <c r="C19" s="225"/>
      <c r="D19" s="225"/>
      <c r="E19" s="225"/>
      <c r="F19" s="225"/>
      <c r="G19" s="225"/>
      <c r="H19" s="225"/>
      <c r="I19" s="225"/>
      <c r="J19" s="225"/>
      <c r="K19" s="16"/>
      <c r="AE19" s="16"/>
      <c r="AF19" s="16"/>
    </row>
    <row r="20" spans="1:32" ht="25.5" customHeight="1">
      <c r="A20" s="226" t="s">
        <v>6</v>
      </c>
      <c r="B20" s="226"/>
      <c r="C20" s="20" t="s">
        <v>7</v>
      </c>
      <c r="D20" s="20" t="s">
        <v>8</v>
      </c>
      <c r="E20" s="20" t="s">
        <v>9</v>
      </c>
      <c r="F20" s="20" t="s">
        <v>10</v>
      </c>
      <c r="G20" s="20" t="s">
        <v>11</v>
      </c>
      <c r="H20" s="20" t="s">
        <v>12</v>
      </c>
      <c r="I20" s="20" t="s">
        <v>5</v>
      </c>
      <c r="J20" s="21" t="s">
        <v>14</v>
      </c>
      <c r="K20" s="16"/>
      <c r="AE20" s="16"/>
      <c r="AF20" s="16"/>
    </row>
    <row r="21" spans="1:32" ht="25.5" customHeight="1">
      <c r="A21" s="227" t="s">
        <v>1</v>
      </c>
      <c r="B21" s="227"/>
      <c r="C21" s="22">
        <v>95</v>
      </c>
      <c r="D21" s="22">
        <v>192</v>
      </c>
      <c r="E21" s="22">
        <v>340</v>
      </c>
      <c r="F21" s="22">
        <v>370</v>
      </c>
      <c r="G21" s="22">
        <v>471</v>
      </c>
      <c r="H21" s="22">
        <v>153</v>
      </c>
      <c r="I21" s="22">
        <f>SUM(C21:H21)</f>
        <v>1621</v>
      </c>
      <c r="J21" s="23">
        <f>AVERAGE(C21:H21)</f>
        <v>270.16666666666669</v>
      </c>
      <c r="K21" s="16"/>
      <c r="AE21" s="16"/>
      <c r="AF21" s="16"/>
    </row>
    <row r="22" spans="1:32" ht="25.5" customHeight="1">
      <c r="A22" s="228" t="s">
        <v>2</v>
      </c>
      <c r="B22" s="228"/>
      <c r="C22" s="24">
        <v>85</v>
      </c>
      <c r="D22" s="24">
        <v>156</v>
      </c>
      <c r="E22" s="24">
        <v>254</v>
      </c>
      <c r="F22" s="24">
        <v>266</v>
      </c>
      <c r="G22" s="24">
        <v>287</v>
      </c>
      <c r="H22" s="24">
        <v>102</v>
      </c>
      <c r="I22" s="24">
        <f t="shared" ref="I22" si="0">SUM(C22:H22)</f>
        <v>1150</v>
      </c>
      <c r="J22" s="25">
        <f t="shared" ref="J22:J24" si="1">AVERAGE(C22:H22)</f>
        <v>191.66666666666666</v>
      </c>
      <c r="K22" s="16"/>
      <c r="AE22" s="16"/>
      <c r="AF22" s="16"/>
    </row>
    <row r="23" spans="1:32" ht="25.5" customHeight="1">
      <c r="A23" s="229" t="s">
        <v>3</v>
      </c>
      <c r="B23" s="229"/>
      <c r="C23" s="26">
        <v>117</v>
      </c>
      <c r="D23" s="26">
        <v>212</v>
      </c>
      <c r="E23" s="26">
        <v>358</v>
      </c>
      <c r="F23" s="26">
        <v>323</v>
      </c>
      <c r="G23" s="26">
        <v>262</v>
      </c>
      <c r="H23" s="26">
        <v>133</v>
      </c>
      <c r="I23" s="26">
        <f>SUM(C23:H23)</f>
        <v>1405</v>
      </c>
      <c r="J23" s="27">
        <f t="shared" si="1"/>
        <v>234.16666666666666</v>
      </c>
      <c r="K23" s="16"/>
      <c r="AE23" s="16"/>
      <c r="AF23" s="16"/>
    </row>
    <row r="24" spans="1:32" ht="25.5" customHeight="1">
      <c r="A24" s="230" t="s">
        <v>4</v>
      </c>
      <c r="B24" s="230"/>
      <c r="C24" s="28">
        <v>167</v>
      </c>
      <c r="D24" s="28">
        <v>400</v>
      </c>
      <c r="E24" s="28">
        <v>640</v>
      </c>
      <c r="F24" s="28">
        <v>641</v>
      </c>
      <c r="G24" s="28">
        <v>606</v>
      </c>
      <c r="H24" s="28">
        <v>213</v>
      </c>
      <c r="I24" s="28">
        <f>SUM(C24:H24)</f>
        <v>2667</v>
      </c>
      <c r="J24" s="29">
        <f t="shared" si="1"/>
        <v>444.5</v>
      </c>
      <c r="K24" s="16"/>
      <c r="AE24" s="16"/>
      <c r="AF24" s="16"/>
    </row>
    <row r="25" spans="1:32" ht="25.5" customHeight="1">
      <c r="A25" s="219" t="s">
        <v>15</v>
      </c>
      <c r="B25" s="219"/>
      <c r="C25" s="30">
        <f>MAX(C21:C24)</f>
        <v>167</v>
      </c>
      <c r="D25" s="30">
        <f t="shared" ref="D25:H25" si="2">MAX(D21:D24)</f>
        <v>400</v>
      </c>
      <c r="E25" s="30">
        <f t="shared" si="2"/>
        <v>640</v>
      </c>
      <c r="F25" s="30">
        <f t="shared" si="2"/>
        <v>641</v>
      </c>
      <c r="G25" s="30">
        <f t="shared" si="2"/>
        <v>606</v>
      </c>
      <c r="H25" s="30">
        <f t="shared" si="2"/>
        <v>213</v>
      </c>
      <c r="I25" s="220"/>
      <c r="J25" s="221"/>
      <c r="M25" s="18"/>
    </row>
    <row r="26" spans="1:32" ht="25.5" customHeight="1">
      <c r="A26" s="224" t="s">
        <v>16</v>
      </c>
      <c r="B26" s="224"/>
      <c r="C26" s="31">
        <f>MIN(C21:C24)</f>
        <v>85</v>
      </c>
      <c r="D26" s="31">
        <f t="shared" ref="D26:H26" si="3">MIN(D21:D24)</f>
        <v>156</v>
      </c>
      <c r="E26" s="31">
        <f t="shared" si="3"/>
        <v>254</v>
      </c>
      <c r="F26" s="31">
        <f t="shared" si="3"/>
        <v>266</v>
      </c>
      <c r="G26" s="31">
        <f t="shared" si="3"/>
        <v>262</v>
      </c>
      <c r="H26" s="31">
        <f t="shared" si="3"/>
        <v>102</v>
      </c>
      <c r="I26" s="222"/>
      <c r="J26" s="223"/>
    </row>
    <row r="27" spans="1:32" ht="25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</row>
  </sheetData>
  <mergeCells count="9">
    <mergeCell ref="A25:B25"/>
    <mergeCell ref="I25:J26"/>
    <mergeCell ref="A26:B26"/>
    <mergeCell ref="A19:J19"/>
    <mergeCell ref="A20:B20"/>
    <mergeCell ref="A21:B21"/>
    <mergeCell ref="A22:B22"/>
    <mergeCell ref="A23:B23"/>
    <mergeCell ref="A24:B24"/>
  </mergeCells>
  <phoneticPr fontId="1"/>
  <pageMargins left="0.39370078740157483" right="0.39370078740157483" top="0.39370078740157483" bottom="0.39370078740157483" header="0.31496062992125984" footer="0.31496062992125984"/>
  <pageSetup paperSize="9" scale="96" orientation="portrait" r:id="rId1"/>
  <headerFooter alignWithMargins="0">
    <oddHeader xml:space="preserve">
&amp;R  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27A5B-76C4-4BF3-A18E-D5B5C8788311}">
  <dimension ref="A1:Y87"/>
  <sheetViews>
    <sheetView zoomScaleNormal="100" zoomScaleSheetLayoutView="70" workbookViewId="0">
      <selection activeCell="I69" sqref="I69"/>
    </sheetView>
  </sheetViews>
  <sheetFormatPr defaultColWidth="9" defaultRowHeight="13"/>
  <cols>
    <col min="1" max="1" width="6.26953125" style="33" customWidth="1"/>
    <col min="2" max="2" width="0" style="33" hidden="1" customWidth="1"/>
    <col min="3" max="3" width="6.7265625" style="33" customWidth="1"/>
    <col min="4" max="4" width="7.453125" style="33" hidden="1" customWidth="1"/>
    <col min="5" max="5" width="5.08984375" style="33" customWidth="1"/>
    <col min="6" max="6" width="4.7265625" style="33" customWidth="1"/>
    <col min="7" max="7" width="10.26953125" style="33" hidden="1" customWidth="1"/>
    <col min="8" max="8" width="8" style="33" customWidth="1"/>
    <col min="9" max="10" width="8.7265625" style="33" customWidth="1"/>
    <col min="11" max="11" width="6.7265625" style="33" customWidth="1"/>
    <col min="12" max="12" width="5.08984375" style="33" customWidth="1"/>
    <col min="13" max="18" width="8.7265625" style="33" customWidth="1"/>
    <col min="19" max="19" width="5.90625" style="33" customWidth="1"/>
    <col min="20" max="20" width="5" style="33" customWidth="1"/>
    <col min="21" max="21" width="6.7265625" style="138" customWidth="1"/>
    <col min="22" max="16384" width="9" style="33"/>
  </cols>
  <sheetData>
    <row r="1" spans="1:21" ht="27" customHeight="1" thickBot="1">
      <c r="A1" s="231" t="s">
        <v>17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32" t="s">
        <v>18</v>
      </c>
      <c r="O1" s="233"/>
      <c r="P1" s="234"/>
      <c r="Q1" s="234"/>
      <c r="R1" s="234"/>
      <c r="S1" s="234"/>
      <c r="T1" s="234"/>
      <c r="U1" s="235"/>
    </row>
    <row r="2" spans="1:21" s="34" customFormat="1" ht="13.5" customHeight="1">
      <c r="A2" s="236" t="s">
        <v>19</v>
      </c>
      <c r="B2" s="238" t="s">
        <v>20</v>
      </c>
      <c r="C2" s="239"/>
      <c r="D2" s="239"/>
      <c r="E2" s="239"/>
      <c r="F2" s="239"/>
      <c r="G2" s="240"/>
      <c r="H2" s="240"/>
      <c r="I2" s="241"/>
      <c r="J2" s="242" t="s">
        <v>21</v>
      </c>
      <c r="K2" s="243"/>
      <c r="L2" s="244"/>
      <c r="M2" s="238" t="s">
        <v>22</v>
      </c>
      <c r="N2" s="241"/>
      <c r="O2" s="242" t="s">
        <v>23</v>
      </c>
      <c r="P2" s="244"/>
      <c r="Q2" s="242" t="s">
        <v>24</v>
      </c>
      <c r="R2" s="244"/>
      <c r="S2" s="238" t="s">
        <v>25</v>
      </c>
      <c r="T2" s="240"/>
      <c r="U2" s="241"/>
    </row>
    <row r="3" spans="1:21" s="34" customFormat="1" ht="14.25" customHeight="1" thickBot="1">
      <c r="A3" s="237"/>
      <c r="B3" s="35" t="s">
        <v>26</v>
      </c>
      <c r="C3" s="245" t="s">
        <v>27</v>
      </c>
      <c r="D3" s="246"/>
      <c r="E3" s="247"/>
      <c r="F3" s="245" t="s">
        <v>28</v>
      </c>
      <c r="G3" s="246"/>
      <c r="H3" s="247"/>
      <c r="I3" s="36" t="s">
        <v>29</v>
      </c>
      <c r="J3" s="35" t="s">
        <v>30</v>
      </c>
      <c r="K3" s="245" t="s">
        <v>31</v>
      </c>
      <c r="L3" s="248"/>
      <c r="M3" s="35" t="s">
        <v>32</v>
      </c>
      <c r="N3" s="36" t="s">
        <v>33</v>
      </c>
      <c r="O3" s="37" t="s">
        <v>32</v>
      </c>
      <c r="P3" s="36" t="s">
        <v>34</v>
      </c>
      <c r="Q3" s="37" t="s">
        <v>35</v>
      </c>
      <c r="R3" s="36" t="s">
        <v>33</v>
      </c>
      <c r="S3" s="35" t="s">
        <v>36</v>
      </c>
      <c r="T3" s="245" t="s">
        <v>25</v>
      </c>
      <c r="U3" s="248"/>
    </row>
    <row r="4" spans="1:21" s="44" customFormat="1" ht="15" customHeight="1">
      <c r="A4" s="236" t="s">
        <v>37</v>
      </c>
      <c r="B4" s="38"/>
      <c r="C4" s="250"/>
      <c r="D4" s="251"/>
      <c r="E4" s="252"/>
      <c r="F4" s="250"/>
      <c r="G4" s="251"/>
      <c r="H4" s="252"/>
      <c r="I4" s="39"/>
      <c r="J4" s="40"/>
      <c r="K4" s="250"/>
      <c r="L4" s="253"/>
      <c r="M4" s="40"/>
      <c r="N4" s="39"/>
      <c r="O4" s="41" t="s">
        <v>38</v>
      </c>
      <c r="P4" s="39"/>
      <c r="Q4" s="41"/>
      <c r="R4" s="39"/>
      <c r="S4" s="42">
        <v>1</v>
      </c>
      <c r="T4" s="43"/>
      <c r="U4" s="254">
        <f>SUM(T4:T17)</f>
        <v>0</v>
      </c>
    </row>
    <row r="5" spans="1:21" s="44" customFormat="1" ht="15" customHeight="1">
      <c r="A5" s="249"/>
      <c r="B5" s="45"/>
      <c r="C5" s="256"/>
      <c r="D5" s="257"/>
      <c r="E5" s="258"/>
      <c r="F5" s="256"/>
      <c r="G5" s="257"/>
      <c r="H5" s="258"/>
      <c r="I5" s="46"/>
      <c r="J5" s="47"/>
      <c r="K5" s="256"/>
      <c r="L5" s="259"/>
      <c r="M5" s="47"/>
      <c r="N5" s="46"/>
      <c r="O5" s="48" t="s">
        <v>39</v>
      </c>
      <c r="P5" s="46"/>
      <c r="Q5" s="48"/>
      <c r="R5" s="46"/>
      <c r="S5" s="49">
        <v>1</v>
      </c>
      <c r="T5" s="50"/>
      <c r="U5" s="255"/>
    </row>
    <row r="6" spans="1:21" s="44" customFormat="1" ht="15" customHeight="1">
      <c r="A6" s="249"/>
      <c r="B6" s="45"/>
      <c r="C6" s="256"/>
      <c r="D6" s="257"/>
      <c r="E6" s="258"/>
      <c r="F6" s="256"/>
      <c r="G6" s="257"/>
      <c r="H6" s="258"/>
      <c r="I6" s="46"/>
      <c r="J6" s="47"/>
      <c r="K6" s="256"/>
      <c r="L6" s="259"/>
      <c r="M6" s="47"/>
      <c r="N6" s="46"/>
      <c r="O6" s="48" t="s">
        <v>40</v>
      </c>
      <c r="P6" s="46"/>
      <c r="Q6" s="48"/>
      <c r="R6" s="46"/>
      <c r="S6" s="49">
        <v>1</v>
      </c>
      <c r="T6" s="50"/>
      <c r="U6" s="255"/>
    </row>
    <row r="7" spans="1:21" s="44" customFormat="1" ht="15" customHeight="1">
      <c r="A7" s="249"/>
      <c r="B7" s="45"/>
      <c r="C7" s="256"/>
      <c r="D7" s="257"/>
      <c r="E7" s="258"/>
      <c r="F7" s="256"/>
      <c r="G7" s="257"/>
      <c r="H7" s="258"/>
      <c r="I7" s="46"/>
      <c r="J7" s="47"/>
      <c r="K7" s="256"/>
      <c r="L7" s="259"/>
      <c r="M7" s="47"/>
      <c r="N7" s="46"/>
      <c r="O7" s="48" t="s">
        <v>41</v>
      </c>
      <c r="P7" s="46"/>
      <c r="Q7" s="48"/>
      <c r="R7" s="46"/>
      <c r="S7" s="49">
        <v>1</v>
      </c>
      <c r="T7" s="50"/>
      <c r="U7" s="255"/>
    </row>
    <row r="8" spans="1:21" s="44" customFormat="1" ht="15" customHeight="1">
      <c r="A8" s="249"/>
      <c r="B8" s="45"/>
      <c r="C8" s="256"/>
      <c r="D8" s="257"/>
      <c r="E8" s="258"/>
      <c r="F8" s="256"/>
      <c r="G8" s="257"/>
      <c r="H8" s="258"/>
      <c r="I8" s="46"/>
      <c r="J8" s="47"/>
      <c r="K8" s="256"/>
      <c r="L8" s="259"/>
      <c r="M8" s="47"/>
      <c r="N8" s="46"/>
      <c r="O8" s="48" t="s">
        <v>42</v>
      </c>
      <c r="P8" s="46" t="s">
        <v>43</v>
      </c>
      <c r="Q8" s="48"/>
      <c r="R8" s="46"/>
      <c r="S8" s="49">
        <v>2</v>
      </c>
      <c r="T8" s="50"/>
      <c r="U8" s="255"/>
    </row>
    <row r="9" spans="1:21" s="44" customFormat="1" ht="15" customHeight="1">
      <c r="A9" s="249"/>
      <c r="B9" s="45"/>
      <c r="C9" s="256"/>
      <c r="D9" s="257"/>
      <c r="E9" s="258"/>
      <c r="F9" s="256"/>
      <c r="G9" s="257"/>
      <c r="H9" s="258"/>
      <c r="I9" s="46"/>
      <c r="J9" s="47"/>
      <c r="K9" s="256"/>
      <c r="L9" s="259"/>
      <c r="M9" s="47"/>
      <c r="N9" s="46"/>
      <c r="O9" s="48" t="s">
        <v>44</v>
      </c>
      <c r="P9" s="46"/>
      <c r="Q9" s="48"/>
      <c r="R9" s="46"/>
      <c r="S9" s="49">
        <v>2</v>
      </c>
      <c r="T9" s="50"/>
      <c r="U9" s="255"/>
    </row>
    <row r="10" spans="1:21" s="44" customFormat="1" ht="15" customHeight="1">
      <c r="A10" s="249"/>
      <c r="B10" s="45"/>
      <c r="C10" s="256"/>
      <c r="D10" s="257"/>
      <c r="E10" s="258"/>
      <c r="F10" s="256"/>
      <c r="G10" s="257"/>
      <c r="H10" s="258"/>
      <c r="I10" s="46"/>
      <c r="J10" s="47"/>
      <c r="K10" s="256"/>
      <c r="L10" s="259"/>
      <c r="M10" s="47"/>
      <c r="N10" s="46"/>
      <c r="O10" s="48" t="s">
        <v>45</v>
      </c>
      <c r="P10" s="46"/>
      <c r="Q10" s="48"/>
      <c r="R10" s="46"/>
      <c r="S10" s="49">
        <v>1</v>
      </c>
      <c r="T10" s="50"/>
      <c r="U10" s="255"/>
    </row>
    <row r="11" spans="1:21" s="44" customFormat="1" ht="15" customHeight="1">
      <c r="A11" s="249"/>
      <c r="B11" s="51"/>
      <c r="C11" s="256"/>
      <c r="D11" s="257"/>
      <c r="E11" s="258"/>
      <c r="F11" s="256"/>
      <c r="G11" s="257"/>
      <c r="H11" s="258"/>
      <c r="I11" s="52"/>
      <c r="J11" s="53"/>
      <c r="K11" s="256"/>
      <c r="L11" s="259"/>
      <c r="M11" s="53"/>
      <c r="N11" s="52"/>
      <c r="O11" s="54" t="s">
        <v>46</v>
      </c>
      <c r="P11" s="52"/>
      <c r="Q11" s="54"/>
      <c r="R11" s="52"/>
      <c r="S11" s="49">
        <v>1</v>
      </c>
      <c r="T11" s="55"/>
      <c r="U11" s="255"/>
    </row>
    <row r="12" spans="1:21" s="44" customFormat="1" ht="15" customHeight="1">
      <c r="A12" s="249"/>
      <c r="B12" s="51"/>
      <c r="C12" s="256"/>
      <c r="D12" s="257"/>
      <c r="E12" s="258"/>
      <c r="F12" s="256"/>
      <c r="G12" s="257"/>
      <c r="H12" s="258"/>
      <c r="I12" s="52"/>
      <c r="J12" s="53"/>
      <c r="K12" s="256"/>
      <c r="L12" s="259"/>
      <c r="M12" s="53"/>
      <c r="N12" s="52"/>
      <c r="O12" s="54" t="s">
        <v>47</v>
      </c>
      <c r="P12" s="52"/>
      <c r="Q12" s="54"/>
      <c r="R12" s="52"/>
      <c r="S12" s="49">
        <v>1</v>
      </c>
      <c r="T12" s="55"/>
      <c r="U12" s="255"/>
    </row>
    <row r="13" spans="1:21" s="44" customFormat="1" ht="15" customHeight="1">
      <c r="A13" s="249"/>
      <c r="B13" s="51"/>
      <c r="C13" s="256"/>
      <c r="D13" s="257"/>
      <c r="E13" s="258"/>
      <c r="F13" s="256"/>
      <c r="G13" s="257"/>
      <c r="H13" s="258"/>
      <c r="I13" s="52"/>
      <c r="J13" s="53"/>
      <c r="K13" s="256"/>
      <c r="L13" s="259"/>
      <c r="M13" s="53"/>
      <c r="N13" s="52"/>
      <c r="O13" s="54" t="s">
        <v>48</v>
      </c>
      <c r="P13" s="52"/>
      <c r="Q13" s="54"/>
      <c r="R13" s="52"/>
      <c r="S13" s="49">
        <v>1</v>
      </c>
      <c r="T13" s="55"/>
      <c r="U13" s="255"/>
    </row>
    <row r="14" spans="1:21" s="44" customFormat="1" ht="15" customHeight="1">
      <c r="A14" s="249"/>
      <c r="B14" s="51"/>
      <c r="C14" s="256"/>
      <c r="D14" s="257"/>
      <c r="E14" s="258"/>
      <c r="F14" s="256"/>
      <c r="G14" s="257"/>
      <c r="H14" s="258"/>
      <c r="I14" s="52"/>
      <c r="J14" s="53"/>
      <c r="K14" s="256"/>
      <c r="L14" s="259"/>
      <c r="M14" s="53"/>
      <c r="N14" s="52"/>
      <c r="O14" s="54" t="s">
        <v>49</v>
      </c>
      <c r="P14" s="52" t="s">
        <v>50</v>
      </c>
      <c r="Q14" s="54"/>
      <c r="R14" s="52"/>
      <c r="S14" s="49">
        <v>2</v>
      </c>
      <c r="T14" s="55"/>
      <c r="U14" s="255"/>
    </row>
    <row r="15" spans="1:21" s="44" customFormat="1" ht="15" customHeight="1">
      <c r="A15" s="249"/>
      <c r="B15" s="51"/>
      <c r="C15" s="256"/>
      <c r="D15" s="257"/>
      <c r="E15" s="258"/>
      <c r="F15" s="256"/>
      <c r="G15" s="257"/>
      <c r="H15" s="258"/>
      <c r="I15" s="52"/>
      <c r="J15" s="53"/>
      <c r="K15" s="256"/>
      <c r="L15" s="259"/>
      <c r="M15" s="53"/>
      <c r="N15" s="52"/>
      <c r="O15" s="54" t="s">
        <v>51</v>
      </c>
      <c r="P15" s="52"/>
      <c r="Q15" s="54"/>
      <c r="R15" s="52"/>
      <c r="S15" s="49">
        <v>1</v>
      </c>
      <c r="T15" s="55"/>
      <c r="U15" s="255"/>
    </row>
    <row r="16" spans="1:21" s="44" customFormat="1" ht="15" customHeight="1">
      <c r="A16" s="249"/>
      <c r="B16" s="51"/>
      <c r="C16" s="256"/>
      <c r="D16" s="257"/>
      <c r="E16" s="258"/>
      <c r="F16" s="256"/>
      <c r="G16" s="257"/>
      <c r="H16" s="258"/>
      <c r="I16" s="52"/>
      <c r="J16" s="53"/>
      <c r="K16" s="256"/>
      <c r="L16" s="259"/>
      <c r="M16" s="53"/>
      <c r="N16" s="52"/>
      <c r="O16" s="48" t="s">
        <v>52</v>
      </c>
      <c r="P16" s="52"/>
      <c r="Q16" s="54"/>
      <c r="R16" s="52"/>
      <c r="S16" s="49">
        <v>1</v>
      </c>
      <c r="T16" s="55"/>
      <c r="U16" s="255"/>
    </row>
    <row r="17" spans="1:21" s="44" customFormat="1" ht="15" customHeight="1" thickBot="1">
      <c r="A17" s="237"/>
      <c r="B17" s="56"/>
      <c r="C17" s="260"/>
      <c r="D17" s="261"/>
      <c r="E17" s="262"/>
      <c r="F17" s="260"/>
      <c r="G17" s="261"/>
      <c r="H17" s="262"/>
      <c r="I17" s="57"/>
      <c r="J17" s="58"/>
      <c r="K17" s="260"/>
      <c r="L17" s="263"/>
      <c r="M17" s="58"/>
      <c r="N17" s="57"/>
      <c r="O17" s="59" t="s">
        <v>53</v>
      </c>
      <c r="P17" s="57" t="s">
        <v>54</v>
      </c>
      <c r="Q17" s="59"/>
      <c r="R17" s="57"/>
      <c r="S17" s="60">
        <v>2</v>
      </c>
      <c r="T17" s="61"/>
      <c r="U17" s="62" t="str">
        <f>"/ "&amp;SUM(S4:S17)</f>
        <v>/ 18</v>
      </c>
    </row>
    <row r="18" spans="1:21" s="44" customFormat="1" ht="16.5">
      <c r="A18" s="236" t="s">
        <v>55</v>
      </c>
      <c r="B18" s="63"/>
      <c r="C18" s="250"/>
      <c r="D18" s="251"/>
      <c r="E18" s="252"/>
      <c r="F18" s="250"/>
      <c r="G18" s="251"/>
      <c r="H18" s="252"/>
      <c r="I18" s="64"/>
      <c r="J18" s="65"/>
      <c r="K18" s="250"/>
      <c r="L18" s="253"/>
      <c r="M18" s="65"/>
      <c r="N18" s="64"/>
      <c r="O18" s="66"/>
      <c r="P18" s="64"/>
      <c r="Q18" s="66" t="s">
        <v>56</v>
      </c>
      <c r="R18" s="64"/>
      <c r="S18" s="67">
        <v>2</v>
      </c>
      <c r="T18" s="68"/>
      <c r="U18" s="254">
        <f>SUM(T18:T22)</f>
        <v>0</v>
      </c>
    </row>
    <row r="19" spans="1:21" s="44" customFormat="1" ht="16.5">
      <c r="A19" s="249"/>
      <c r="B19" s="63"/>
      <c r="C19" s="256"/>
      <c r="D19" s="257"/>
      <c r="E19" s="258"/>
      <c r="F19" s="256"/>
      <c r="G19" s="257"/>
      <c r="H19" s="258"/>
      <c r="I19" s="46"/>
      <c r="J19" s="47"/>
      <c r="K19" s="256"/>
      <c r="L19" s="259"/>
      <c r="M19" s="47"/>
      <c r="N19" s="46"/>
      <c r="O19" s="48"/>
      <c r="P19" s="46"/>
      <c r="Q19" s="48"/>
      <c r="R19" s="69" t="s">
        <v>57</v>
      </c>
      <c r="S19" s="49">
        <v>2</v>
      </c>
      <c r="T19" s="50"/>
      <c r="U19" s="255"/>
    </row>
    <row r="20" spans="1:21" s="44" customFormat="1" ht="16.5">
      <c r="A20" s="249"/>
      <c r="B20" s="63"/>
      <c r="C20" s="256"/>
      <c r="D20" s="257"/>
      <c r="E20" s="258"/>
      <c r="F20" s="256"/>
      <c r="G20" s="257"/>
      <c r="H20" s="258"/>
      <c r="I20" s="46"/>
      <c r="J20" s="47"/>
      <c r="K20" s="256"/>
      <c r="L20" s="259"/>
      <c r="M20" s="47"/>
      <c r="N20" s="46"/>
      <c r="O20" s="48"/>
      <c r="P20" s="46"/>
      <c r="Q20" s="48"/>
      <c r="R20" s="69" t="s">
        <v>58</v>
      </c>
      <c r="S20" s="49">
        <v>1</v>
      </c>
      <c r="T20" s="50"/>
      <c r="U20" s="255"/>
    </row>
    <row r="21" spans="1:21" s="44" customFormat="1" ht="18" customHeight="1">
      <c r="A21" s="249"/>
      <c r="B21" s="45"/>
      <c r="C21" s="256"/>
      <c r="D21" s="257"/>
      <c r="E21" s="258"/>
      <c r="F21" s="256"/>
      <c r="G21" s="257"/>
      <c r="H21" s="258"/>
      <c r="I21" s="46"/>
      <c r="J21" s="47"/>
      <c r="K21" s="256"/>
      <c r="L21" s="259"/>
      <c r="M21" s="47"/>
      <c r="N21" s="46"/>
      <c r="O21" s="48"/>
      <c r="P21" s="46"/>
      <c r="Q21" s="48"/>
      <c r="R21" s="69" t="s">
        <v>59</v>
      </c>
      <c r="S21" s="49">
        <v>1</v>
      </c>
      <c r="T21" s="50"/>
      <c r="U21" s="255"/>
    </row>
    <row r="22" spans="1:21" s="44" customFormat="1" ht="17" thickBot="1">
      <c r="A22" s="249"/>
      <c r="B22" s="45"/>
      <c r="C22" s="260"/>
      <c r="D22" s="261"/>
      <c r="E22" s="262"/>
      <c r="F22" s="260"/>
      <c r="G22" s="261"/>
      <c r="H22" s="262"/>
      <c r="I22" s="52"/>
      <c r="J22" s="53"/>
      <c r="K22" s="260"/>
      <c r="L22" s="263"/>
      <c r="M22" s="53"/>
      <c r="N22" s="52"/>
      <c r="O22" s="54"/>
      <c r="P22" s="52"/>
      <c r="Q22" s="54"/>
      <c r="R22" s="46" t="s">
        <v>60</v>
      </c>
      <c r="S22" s="70">
        <v>2</v>
      </c>
      <c r="T22" s="50"/>
      <c r="U22" s="62" t="str">
        <f>"/ "&amp;SUM(S18:S22)</f>
        <v>/ 8</v>
      </c>
    </row>
    <row r="23" spans="1:21" s="44" customFormat="1" ht="15.75" customHeight="1">
      <c r="A23" s="236" t="s">
        <v>61</v>
      </c>
      <c r="B23" s="38"/>
      <c r="C23" s="250"/>
      <c r="D23" s="251"/>
      <c r="E23" s="252"/>
      <c r="F23" s="251"/>
      <c r="G23" s="251"/>
      <c r="H23" s="252"/>
      <c r="I23" s="39"/>
      <c r="J23" s="40">
        <v>401</v>
      </c>
      <c r="K23" s="250"/>
      <c r="L23" s="253"/>
      <c r="M23" s="40"/>
      <c r="N23" s="39"/>
      <c r="O23" s="41"/>
      <c r="P23" s="39"/>
      <c r="Q23" s="41"/>
      <c r="R23" s="39"/>
      <c r="S23" s="42">
        <v>1</v>
      </c>
      <c r="T23" s="43"/>
      <c r="U23" s="254">
        <f>SUM(T23:T35)</f>
        <v>0</v>
      </c>
    </row>
    <row r="24" spans="1:21" s="44" customFormat="1" ht="15.75" customHeight="1">
      <c r="A24" s="249"/>
      <c r="B24" s="71"/>
      <c r="C24" s="264" t="s">
        <v>62</v>
      </c>
      <c r="D24" s="257"/>
      <c r="E24" s="258"/>
      <c r="F24" s="265"/>
      <c r="G24" s="265"/>
      <c r="H24" s="266"/>
      <c r="I24" s="64"/>
      <c r="J24" s="65"/>
      <c r="K24" s="267"/>
      <c r="L24" s="268"/>
      <c r="M24" s="65"/>
      <c r="N24" s="64"/>
      <c r="O24" s="66"/>
      <c r="P24" s="64"/>
      <c r="Q24" s="66"/>
      <c r="R24" s="64"/>
      <c r="S24" s="67">
        <v>1</v>
      </c>
      <c r="T24" s="68"/>
      <c r="U24" s="255"/>
    </row>
    <row r="25" spans="1:21" s="44" customFormat="1" ht="15.75" customHeight="1">
      <c r="A25" s="249"/>
      <c r="B25" s="71"/>
      <c r="C25" s="264" t="s">
        <v>63</v>
      </c>
      <c r="D25" s="257"/>
      <c r="E25" s="258"/>
      <c r="F25" s="256"/>
      <c r="G25" s="257"/>
      <c r="H25" s="258"/>
      <c r="I25" s="64"/>
      <c r="J25" s="65"/>
      <c r="K25" s="256"/>
      <c r="L25" s="259"/>
      <c r="M25" s="65"/>
      <c r="N25" s="64"/>
      <c r="O25" s="66"/>
      <c r="P25" s="64"/>
      <c r="Q25" s="66"/>
      <c r="R25" s="64"/>
      <c r="S25" s="67">
        <v>2</v>
      </c>
      <c r="T25" s="68"/>
      <c r="U25" s="255"/>
    </row>
    <row r="26" spans="1:21" s="44" customFormat="1" ht="15.75" customHeight="1">
      <c r="A26" s="249"/>
      <c r="B26" s="71"/>
      <c r="C26" s="264"/>
      <c r="D26" s="257"/>
      <c r="E26" s="258"/>
      <c r="F26" s="256" t="s">
        <v>64</v>
      </c>
      <c r="G26" s="257"/>
      <c r="H26" s="258"/>
      <c r="I26" s="64"/>
      <c r="J26" s="65"/>
      <c r="K26" s="256"/>
      <c r="L26" s="259"/>
      <c r="M26" s="65"/>
      <c r="N26" s="64"/>
      <c r="O26" s="66"/>
      <c r="P26" s="64"/>
      <c r="Q26" s="66"/>
      <c r="R26" s="64"/>
      <c r="S26" s="67">
        <v>2</v>
      </c>
      <c r="T26" s="68"/>
      <c r="U26" s="255"/>
    </row>
    <row r="27" spans="1:21" s="44" customFormat="1" ht="15.75" customHeight="1">
      <c r="A27" s="249"/>
      <c r="B27" s="71"/>
      <c r="C27" s="264" t="s">
        <v>65</v>
      </c>
      <c r="D27" s="257"/>
      <c r="E27" s="258"/>
      <c r="F27" s="256"/>
      <c r="G27" s="257"/>
      <c r="H27" s="258"/>
      <c r="I27" s="64"/>
      <c r="J27" s="65"/>
      <c r="K27" s="256"/>
      <c r="L27" s="259"/>
      <c r="M27" s="65"/>
      <c r="N27" s="64"/>
      <c r="O27" s="66"/>
      <c r="P27" s="64"/>
      <c r="Q27" s="66"/>
      <c r="R27" s="64"/>
      <c r="S27" s="67">
        <v>1</v>
      </c>
      <c r="T27" s="68"/>
      <c r="U27" s="255"/>
    </row>
    <row r="28" spans="1:21" s="44" customFormat="1" ht="15.75" customHeight="1">
      <c r="A28" s="249"/>
      <c r="B28" s="71"/>
      <c r="C28" s="264" t="s">
        <v>66</v>
      </c>
      <c r="D28" s="257"/>
      <c r="E28" s="258"/>
      <c r="F28" s="256"/>
      <c r="G28" s="257"/>
      <c r="H28" s="258"/>
      <c r="I28" s="64"/>
      <c r="J28" s="65"/>
      <c r="K28" s="256"/>
      <c r="L28" s="259"/>
      <c r="M28" s="65"/>
      <c r="N28" s="64"/>
      <c r="O28" s="66"/>
      <c r="P28" s="64"/>
      <c r="Q28" s="66"/>
      <c r="R28" s="64"/>
      <c r="S28" s="67">
        <v>1</v>
      </c>
      <c r="T28" s="68"/>
      <c r="U28" s="255"/>
    </row>
    <row r="29" spans="1:21" s="44" customFormat="1" ht="15.75" customHeight="1">
      <c r="A29" s="249"/>
      <c r="B29" s="71"/>
      <c r="C29" s="264" t="s">
        <v>67</v>
      </c>
      <c r="D29" s="257"/>
      <c r="E29" s="258"/>
      <c r="F29" s="256"/>
      <c r="G29" s="257"/>
      <c r="H29" s="258"/>
      <c r="I29" s="64"/>
      <c r="J29" s="65"/>
      <c r="K29" s="256"/>
      <c r="L29" s="259"/>
      <c r="M29" s="65"/>
      <c r="N29" s="64"/>
      <c r="O29" s="66"/>
      <c r="P29" s="64"/>
      <c r="Q29" s="66"/>
      <c r="R29" s="64"/>
      <c r="S29" s="67">
        <v>1</v>
      </c>
      <c r="T29" s="68"/>
      <c r="U29" s="255"/>
    </row>
    <row r="30" spans="1:21" s="44" customFormat="1" ht="15.75" customHeight="1">
      <c r="A30" s="249"/>
      <c r="B30" s="71"/>
      <c r="C30" s="264" t="s">
        <v>68</v>
      </c>
      <c r="D30" s="257"/>
      <c r="E30" s="258"/>
      <c r="F30" s="256"/>
      <c r="G30" s="257"/>
      <c r="H30" s="258"/>
      <c r="I30" s="64"/>
      <c r="J30" s="65"/>
      <c r="K30" s="256"/>
      <c r="L30" s="259"/>
      <c r="M30" s="65"/>
      <c r="N30" s="64"/>
      <c r="O30" s="66"/>
      <c r="P30" s="64"/>
      <c r="Q30" s="66"/>
      <c r="R30" s="64"/>
      <c r="S30" s="67">
        <v>1</v>
      </c>
      <c r="T30" s="68"/>
      <c r="U30" s="255"/>
    </row>
    <row r="31" spans="1:21" s="44" customFormat="1" ht="15.75" customHeight="1">
      <c r="A31" s="249"/>
      <c r="B31" s="71"/>
      <c r="C31" s="264" t="s">
        <v>69</v>
      </c>
      <c r="D31" s="257"/>
      <c r="E31" s="258"/>
      <c r="F31" s="256"/>
      <c r="G31" s="257"/>
      <c r="H31" s="258"/>
      <c r="I31" s="64"/>
      <c r="J31" s="65"/>
      <c r="K31" s="256"/>
      <c r="L31" s="259"/>
      <c r="M31" s="65"/>
      <c r="N31" s="64"/>
      <c r="O31" s="66"/>
      <c r="P31" s="64"/>
      <c r="Q31" s="66"/>
      <c r="R31" s="64"/>
      <c r="S31" s="67">
        <v>1</v>
      </c>
      <c r="T31" s="68"/>
      <c r="U31" s="255"/>
    </row>
    <row r="32" spans="1:21" s="44" customFormat="1" ht="15.75" customHeight="1">
      <c r="A32" s="249"/>
      <c r="B32" s="71"/>
      <c r="C32" s="264" t="s">
        <v>70</v>
      </c>
      <c r="D32" s="257"/>
      <c r="E32" s="258"/>
      <c r="F32" s="256"/>
      <c r="G32" s="257"/>
      <c r="H32" s="258"/>
      <c r="I32" s="64"/>
      <c r="J32" s="65"/>
      <c r="K32" s="256"/>
      <c r="L32" s="259"/>
      <c r="M32" s="65"/>
      <c r="N32" s="64"/>
      <c r="O32" s="66"/>
      <c r="P32" s="64"/>
      <c r="Q32" s="66"/>
      <c r="R32" s="64"/>
      <c r="S32" s="67">
        <v>1</v>
      </c>
      <c r="T32" s="68"/>
      <c r="U32" s="255"/>
    </row>
    <row r="33" spans="1:21" s="44" customFormat="1" ht="15.75" customHeight="1">
      <c r="A33" s="249"/>
      <c r="B33" s="71"/>
      <c r="C33" s="264" t="s">
        <v>71</v>
      </c>
      <c r="D33" s="257"/>
      <c r="E33" s="258"/>
      <c r="F33" s="256"/>
      <c r="G33" s="257"/>
      <c r="H33" s="258"/>
      <c r="I33" s="64"/>
      <c r="J33" s="65"/>
      <c r="K33" s="256"/>
      <c r="L33" s="259"/>
      <c r="M33" s="65"/>
      <c r="N33" s="64"/>
      <c r="O33" s="66"/>
      <c r="P33" s="64"/>
      <c r="Q33" s="66"/>
      <c r="R33" s="64"/>
      <c r="S33" s="67">
        <v>1</v>
      </c>
      <c r="T33" s="68"/>
      <c r="U33" s="255"/>
    </row>
    <row r="34" spans="1:21" s="44" customFormat="1" ht="15.75" customHeight="1">
      <c r="A34" s="249"/>
      <c r="B34" s="71"/>
      <c r="C34" s="264" t="s">
        <v>72</v>
      </c>
      <c r="D34" s="257"/>
      <c r="E34" s="258"/>
      <c r="F34" s="265"/>
      <c r="G34" s="265"/>
      <c r="H34" s="266"/>
      <c r="I34" s="64"/>
      <c r="J34" s="65"/>
      <c r="K34" s="267"/>
      <c r="L34" s="268"/>
      <c r="M34" s="65"/>
      <c r="N34" s="64"/>
      <c r="O34" s="66"/>
      <c r="P34" s="64"/>
      <c r="Q34" s="66"/>
      <c r="R34" s="64"/>
      <c r="S34" s="67">
        <v>2</v>
      </c>
      <c r="T34" s="68"/>
      <c r="U34" s="255"/>
    </row>
    <row r="35" spans="1:21" s="44" customFormat="1" ht="15.75" customHeight="1" thickBot="1">
      <c r="A35" s="249"/>
      <c r="B35" s="45"/>
      <c r="C35" s="269"/>
      <c r="D35" s="270"/>
      <c r="E35" s="271"/>
      <c r="F35" s="256" t="s">
        <v>73</v>
      </c>
      <c r="G35" s="257"/>
      <c r="H35" s="258"/>
      <c r="I35" s="46"/>
      <c r="J35" s="47"/>
      <c r="K35" s="269"/>
      <c r="L35" s="272"/>
      <c r="M35" s="47"/>
      <c r="N35" s="46"/>
      <c r="O35" s="48"/>
      <c r="P35" s="46"/>
      <c r="Q35" s="48"/>
      <c r="R35" s="46"/>
      <c r="S35" s="49">
        <v>1</v>
      </c>
      <c r="T35" s="50"/>
      <c r="U35" s="72" t="str">
        <f>"/ "&amp;SUM(S23:S35)</f>
        <v>/ 16</v>
      </c>
    </row>
    <row r="36" spans="1:21" s="44" customFormat="1" ht="15.75" customHeight="1" thickTop="1" thickBot="1">
      <c r="A36" s="249"/>
      <c r="B36" s="73"/>
      <c r="C36" s="273"/>
      <c r="D36" s="274"/>
      <c r="E36" s="275"/>
      <c r="F36" s="273"/>
      <c r="G36" s="274"/>
      <c r="H36" s="275"/>
      <c r="I36" s="74"/>
      <c r="J36" s="75"/>
      <c r="K36" s="276" t="s">
        <v>74</v>
      </c>
      <c r="L36" s="76" t="s">
        <v>75</v>
      </c>
      <c r="M36" s="75"/>
      <c r="N36" s="77"/>
      <c r="O36" s="78"/>
      <c r="P36" s="74"/>
      <c r="Q36" s="78"/>
      <c r="R36" s="74"/>
      <c r="S36" s="79">
        <v>1</v>
      </c>
      <c r="T36" s="80"/>
      <c r="U36" s="279">
        <f>SUM(T36:T58)</f>
        <v>0</v>
      </c>
    </row>
    <row r="37" spans="1:21" s="44" customFormat="1" ht="15.75" customHeight="1" thickBot="1">
      <c r="A37" s="249"/>
      <c r="B37" s="81"/>
      <c r="C37" s="256"/>
      <c r="D37" s="257"/>
      <c r="E37" s="258"/>
      <c r="F37" s="256"/>
      <c r="G37" s="257"/>
      <c r="H37" s="258"/>
      <c r="I37" s="46"/>
      <c r="J37" s="47"/>
      <c r="K37" s="277"/>
      <c r="L37" s="82" t="s">
        <v>76</v>
      </c>
      <c r="M37" s="47"/>
      <c r="N37" s="83"/>
      <c r="O37" s="84"/>
      <c r="P37" s="46"/>
      <c r="Q37" s="84"/>
      <c r="R37" s="46"/>
      <c r="S37" s="49">
        <v>1</v>
      </c>
      <c r="T37" s="50"/>
      <c r="U37" s="255"/>
    </row>
    <row r="38" spans="1:21" s="44" customFormat="1" ht="15.75" customHeight="1">
      <c r="A38" s="249"/>
      <c r="B38" s="38"/>
      <c r="C38" s="256"/>
      <c r="D38" s="257"/>
      <c r="E38" s="258"/>
      <c r="F38" s="256"/>
      <c r="G38" s="257"/>
      <c r="H38" s="258"/>
      <c r="I38" s="46"/>
      <c r="J38" s="47"/>
      <c r="K38" s="277"/>
      <c r="L38" s="82" t="s">
        <v>77</v>
      </c>
      <c r="M38" s="47"/>
      <c r="N38" s="83"/>
      <c r="O38" s="85"/>
      <c r="P38" s="46"/>
      <c r="Q38" s="85"/>
      <c r="R38" s="46"/>
      <c r="S38" s="49">
        <v>1</v>
      </c>
      <c r="T38" s="50"/>
      <c r="U38" s="255"/>
    </row>
    <row r="39" spans="1:21" s="44" customFormat="1" ht="15.75" customHeight="1">
      <c r="A39" s="249"/>
      <c r="B39" s="51"/>
      <c r="C39" s="267"/>
      <c r="D39" s="265"/>
      <c r="E39" s="266"/>
      <c r="F39" s="256"/>
      <c r="G39" s="257"/>
      <c r="H39" s="258"/>
      <c r="I39" s="64"/>
      <c r="J39" s="65"/>
      <c r="K39" s="278"/>
      <c r="L39" s="86" t="s">
        <v>78</v>
      </c>
      <c r="M39" s="65"/>
      <c r="N39" s="87"/>
      <c r="O39" s="84"/>
      <c r="P39" s="82"/>
      <c r="Q39" s="84"/>
      <c r="R39" s="82"/>
      <c r="S39" s="49">
        <v>1</v>
      </c>
      <c r="T39" s="68"/>
      <c r="U39" s="255"/>
    </row>
    <row r="40" spans="1:21" s="44" customFormat="1" ht="15.75" customHeight="1">
      <c r="A40" s="249"/>
      <c r="B40" s="51"/>
      <c r="C40" s="256"/>
      <c r="D40" s="257"/>
      <c r="E40" s="258"/>
      <c r="F40" s="256"/>
      <c r="G40" s="257"/>
      <c r="H40" s="258"/>
      <c r="I40" s="64"/>
      <c r="J40" s="65"/>
      <c r="K40" s="280" t="s">
        <v>79</v>
      </c>
      <c r="L40" s="86" t="s">
        <v>80</v>
      </c>
      <c r="M40" s="65"/>
      <c r="N40" s="87"/>
      <c r="O40" s="88"/>
      <c r="P40" s="89"/>
      <c r="Q40" s="88"/>
      <c r="R40" s="89"/>
      <c r="S40" s="49">
        <v>1</v>
      </c>
      <c r="T40" s="68"/>
      <c r="U40" s="255"/>
    </row>
    <row r="41" spans="1:21" s="44" customFormat="1" ht="15.75" customHeight="1">
      <c r="A41" s="249"/>
      <c r="B41" s="51"/>
      <c r="C41" s="256"/>
      <c r="D41" s="257"/>
      <c r="E41" s="258"/>
      <c r="F41" s="256"/>
      <c r="G41" s="257"/>
      <c r="H41" s="258"/>
      <c r="I41" s="64"/>
      <c r="J41" s="65"/>
      <c r="K41" s="277"/>
      <c r="L41" s="82" t="s">
        <v>81</v>
      </c>
      <c r="M41" s="65"/>
      <c r="N41" s="87"/>
      <c r="O41" s="88"/>
      <c r="P41" s="89"/>
      <c r="Q41" s="88"/>
      <c r="R41" s="89"/>
      <c r="S41" s="49">
        <v>1</v>
      </c>
      <c r="T41" s="68"/>
      <c r="U41" s="255"/>
    </row>
    <row r="42" spans="1:21" s="44" customFormat="1" ht="15.75" customHeight="1">
      <c r="A42" s="249"/>
      <c r="B42" s="51"/>
      <c r="C42" s="256"/>
      <c r="D42" s="257"/>
      <c r="E42" s="258"/>
      <c r="F42" s="256"/>
      <c r="G42" s="257"/>
      <c r="H42" s="258"/>
      <c r="I42" s="64"/>
      <c r="J42" s="65"/>
      <c r="K42" s="277"/>
      <c r="L42" s="82" t="s">
        <v>82</v>
      </c>
      <c r="M42" s="65"/>
      <c r="N42" s="87"/>
      <c r="O42" s="88"/>
      <c r="P42" s="89"/>
      <c r="Q42" s="88"/>
      <c r="R42" s="89"/>
      <c r="S42" s="49">
        <v>1</v>
      </c>
      <c r="T42" s="68"/>
      <c r="U42" s="255"/>
    </row>
    <row r="43" spans="1:21" s="44" customFormat="1" ht="15.75" customHeight="1">
      <c r="A43" s="249"/>
      <c r="B43" s="51"/>
      <c r="C43" s="256"/>
      <c r="D43" s="257"/>
      <c r="E43" s="258"/>
      <c r="F43" s="256"/>
      <c r="G43" s="257"/>
      <c r="H43" s="258"/>
      <c r="I43" s="64"/>
      <c r="J43" s="65"/>
      <c r="K43" s="278"/>
      <c r="L43" s="82" t="s">
        <v>83</v>
      </c>
      <c r="M43" s="65"/>
      <c r="N43" s="87"/>
      <c r="O43" s="88"/>
      <c r="P43" s="89"/>
      <c r="Q43" s="88"/>
      <c r="R43" s="89"/>
      <c r="S43" s="49">
        <v>1</v>
      </c>
      <c r="T43" s="68"/>
      <c r="U43" s="255"/>
    </row>
    <row r="44" spans="1:21" s="44" customFormat="1" ht="15.75" customHeight="1">
      <c r="A44" s="249"/>
      <c r="B44" s="51"/>
      <c r="C44" s="256"/>
      <c r="D44" s="257"/>
      <c r="E44" s="258"/>
      <c r="F44" s="256"/>
      <c r="G44" s="257"/>
      <c r="H44" s="258"/>
      <c r="I44" s="64"/>
      <c r="J44" s="65"/>
      <c r="K44" s="280" t="s">
        <v>84</v>
      </c>
      <c r="L44" s="86" t="s">
        <v>85</v>
      </c>
      <c r="M44" s="65"/>
      <c r="N44" s="87"/>
      <c r="O44" s="88"/>
      <c r="P44" s="89"/>
      <c r="Q44" s="88"/>
      <c r="R44" s="89"/>
      <c r="S44" s="49">
        <v>1</v>
      </c>
      <c r="T44" s="68"/>
      <c r="U44" s="255"/>
    </row>
    <row r="45" spans="1:21" s="44" customFormat="1" ht="15.75" customHeight="1">
      <c r="A45" s="249"/>
      <c r="B45" s="51"/>
      <c r="C45" s="256"/>
      <c r="D45" s="257"/>
      <c r="E45" s="258"/>
      <c r="F45" s="256"/>
      <c r="G45" s="257"/>
      <c r="H45" s="258"/>
      <c r="I45" s="64"/>
      <c r="J45" s="65"/>
      <c r="K45" s="277"/>
      <c r="L45" s="86" t="s">
        <v>86</v>
      </c>
      <c r="M45" s="65"/>
      <c r="N45" s="87"/>
      <c r="O45" s="88"/>
      <c r="P45" s="89"/>
      <c r="Q45" s="88"/>
      <c r="R45" s="89"/>
      <c r="S45" s="49">
        <v>1</v>
      </c>
      <c r="T45" s="68"/>
      <c r="U45" s="255"/>
    </row>
    <row r="46" spans="1:21" s="44" customFormat="1" ht="15.75" customHeight="1">
      <c r="A46" s="249"/>
      <c r="B46" s="51"/>
      <c r="C46" s="256"/>
      <c r="D46" s="257"/>
      <c r="E46" s="258"/>
      <c r="F46" s="256"/>
      <c r="G46" s="257"/>
      <c r="H46" s="258"/>
      <c r="I46" s="64"/>
      <c r="J46" s="65"/>
      <c r="K46" s="277"/>
      <c r="L46" s="86" t="s">
        <v>87</v>
      </c>
      <c r="M46" s="65"/>
      <c r="N46" s="87"/>
      <c r="O46" s="88"/>
      <c r="P46" s="89"/>
      <c r="Q46" s="88"/>
      <c r="R46" s="89"/>
      <c r="S46" s="49">
        <v>1</v>
      </c>
      <c r="T46" s="68"/>
      <c r="U46" s="255"/>
    </row>
    <row r="47" spans="1:21" s="44" customFormat="1" ht="15.75" customHeight="1">
      <c r="A47" s="249"/>
      <c r="B47" s="51"/>
      <c r="C47" s="256"/>
      <c r="D47" s="257"/>
      <c r="E47" s="258"/>
      <c r="F47" s="256"/>
      <c r="G47" s="257"/>
      <c r="H47" s="258"/>
      <c r="I47" s="64"/>
      <c r="J47" s="65"/>
      <c r="K47" s="277"/>
      <c r="L47" s="86" t="s">
        <v>88</v>
      </c>
      <c r="M47" s="65"/>
      <c r="N47" s="87"/>
      <c r="O47" s="88"/>
      <c r="P47" s="89"/>
      <c r="Q47" s="88"/>
      <c r="R47" s="89"/>
      <c r="S47" s="49">
        <v>1</v>
      </c>
      <c r="T47" s="68"/>
      <c r="U47" s="255"/>
    </row>
    <row r="48" spans="1:21" s="44" customFormat="1" ht="15.75" customHeight="1">
      <c r="A48" s="249"/>
      <c r="B48" s="51"/>
      <c r="C48" s="256"/>
      <c r="D48" s="257"/>
      <c r="E48" s="258"/>
      <c r="F48" s="256"/>
      <c r="G48" s="257"/>
      <c r="H48" s="258"/>
      <c r="I48" s="64"/>
      <c r="J48" s="65"/>
      <c r="K48" s="277"/>
      <c r="L48" s="86" t="s">
        <v>89</v>
      </c>
      <c r="M48" s="65"/>
      <c r="N48" s="87"/>
      <c r="O48" s="88"/>
      <c r="P48" s="89"/>
      <c r="Q48" s="88"/>
      <c r="R48" s="89"/>
      <c r="S48" s="49">
        <v>1</v>
      </c>
      <c r="T48" s="68"/>
      <c r="U48" s="255"/>
    </row>
    <row r="49" spans="1:25" s="44" customFormat="1" ht="15.75" customHeight="1">
      <c r="A49" s="249"/>
      <c r="B49" s="51"/>
      <c r="C49" s="256"/>
      <c r="D49" s="257"/>
      <c r="E49" s="258"/>
      <c r="F49" s="256"/>
      <c r="G49" s="257"/>
      <c r="H49" s="258"/>
      <c r="I49" s="64"/>
      <c r="J49" s="65"/>
      <c r="K49" s="277"/>
      <c r="L49" s="86" t="s">
        <v>90</v>
      </c>
      <c r="M49" s="65"/>
      <c r="N49" s="87"/>
      <c r="O49" s="88"/>
      <c r="P49" s="89"/>
      <c r="Q49" s="88"/>
      <c r="R49" s="89"/>
      <c r="S49" s="49">
        <v>1</v>
      </c>
      <c r="T49" s="68"/>
      <c r="U49" s="255"/>
    </row>
    <row r="50" spans="1:25" s="44" customFormat="1" ht="15.75" customHeight="1">
      <c r="A50" s="249"/>
      <c r="B50" s="51"/>
      <c r="C50" s="256"/>
      <c r="D50" s="257"/>
      <c r="E50" s="258"/>
      <c r="F50" s="256"/>
      <c r="G50" s="257"/>
      <c r="H50" s="258"/>
      <c r="I50" s="64"/>
      <c r="J50" s="65"/>
      <c r="K50" s="280" t="s">
        <v>91</v>
      </c>
      <c r="L50" s="86" t="s">
        <v>92</v>
      </c>
      <c r="M50" s="65"/>
      <c r="N50" s="87"/>
      <c r="O50" s="88"/>
      <c r="P50" s="89"/>
      <c r="Q50" s="88"/>
      <c r="R50" s="89"/>
      <c r="S50" s="49">
        <v>1</v>
      </c>
      <c r="T50" s="68"/>
      <c r="U50" s="255"/>
    </row>
    <row r="51" spans="1:25" s="44" customFormat="1" ht="15.75" customHeight="1">
      <c r="A51" s="249"/>
      <c r="B51" s="51"/>
      <c r="C51" s="256"/>
      <c r="D51" s="257"/>
      <c r="E51" s="258"/>
      <c r="F51" s="256"/>
      <c r="G51" s="257"/>
      <c r="H51" s="258"/>
      <c r="I51" s="64"/>
      <c r="J51" s="65"/>
      <c r="K51" s="277"/>
      <c r="L51" s="86" t="s">
        <v>93</v>
      </c>
      <c r="M51" s="65"/>
      <c r="N51" s="87"/>
      <c r="O51" s="88"/>
      <c r="P51" s="89"/>
      <c r="Q51" s="88"/>
      <c r="R51" s="89"/>
      <c r="S51" s="49">
        <v>1</v>
      </c>
      <c r="T51" s="68"/>
      <c r="U51" s="255"/>
    </row>
    <row r="52" spans="1:25" s="44" customFormat="1" ht="15.75" customHeight="1">
      <c r="A52" s="249"/>
      <c r="B52" s="51"/>
      <c r="C52" s="256"/>
      <c r="D52" s="257"/>
      <c r="E52" s="258"/>
      <c r="F52" s="256"/>
      <c r="G52" s="257"/>
      <c r="H52" s="258"/>
      <c r="I52" s="64"/>
      <c r="J52" s="65"/>
      <c r="K52" s="277"/>
      <c r="L52" s="86" t="s">
        <v>94</v>
      </c>
      <c r="M52" s="65"/>
      <c r="N52" s="87"/>
      <c r="O52" s="88"/>
      <c r="P52" s="89"/>
      <c r="Q52" s="88"/>
      <c r="R52" s="89"/>
      <c r="S52" s="49">
        <v>1</v>
      </c>
      <c r="T52" s="68"/>
      <c r="U52" s="255"/>
    </row>
    <row r="53" spans="1:25" s="44" customFormat="1" ht="15.75" customHeight="1">
      <c r="A53" s="249"/>
      <c r="B53" s="51"/>
      <c r="C53" s="256"/>
      <c r="D53" s="257"/>
      <c r="E53" s="258"/>
      <c r="F53" s="256"/>
      <c r="G53" s="257"/>
      <c r="H53" s="258"/>
      <c r="I53" s="64"/>
      <c r="J53" s="65"/>
      <c r="K53" s="277"/>
      <c r="L53" s="86" t="s">
        <v>95</v>
      </c>
      <c r="M53" s="65"/>
      <c r="N53" s="87"/>
      <c r="O53" s="88"/>
      <c r="P53" s="89"/>
      <c r="Q53" s="88"/>
      <c r="R53" s="89"/>
      <c r="S53" s="49">
        <v>1</v>
      </c>
      <c r="T53" s="68"/>
      <c r="U53" s="255"/>
    </row>
    <row r="54" spans="1:25" s="44" customFormat="1" ht="15.75" customHeight="1">
      <c r="A54" s="249"/>
      <c r="B54" s="51"/>
      <c r="C54" s="256"/>
      <c r="D54" s="257"/>
      <c r="E54" s="258"/>
      <c r="F54" s="256"/>
      <c r="G54" s="257"/>
      <c r="H54" s="258"/>
      <c r="I54" s="64"/>
      <c r="J54" s="65"/>
      <c r="K54" s="277"/>
      <c r="L54" s="86" t="s">
        <v>96</v>
      </c>
      <c r="M54" s="65"/>
      <c r="N54" s="87"/>
      <c r="O54" s="88"/>
      <c r="P54" s="89"/>
      <c r="Q54" s="88"/>
      <c r="R54" s="89"/>
      <c r="S54" s="49">
        <v>1</v>
      </c>
      <c r="T54" s="68"/>
      <c r="U54" s="255"/>
    </row>
    <row r="55" spans="1:25" s="44" customFormat="1" ht="15.75" customHeight="1">
      <c r="A55" s="249"/>
      <c r="B55" s="51"/>
      <c r="C55" s="256"/>
      <c r="D55" s="257"/>
      <c r="E55" s="258"/>
      <c r="F55" s="256"/>
      <c r="G55" s="257"/>
      <c r="H55" s="258"/>
      <c r="I55" s="64"/>
      <c r="J55" s="65"/>
      <c r="K55" s="277"/>
      <c r="L55" s="86" t="s">
        <v>97</v>
      </c>
      <c r="M55" s="65"/>
      <c r="N55" s="87"/>
      <c r="O55" s="88"/>
      <c r="P55" s="89"/>
      <c r="Q55" s="88"/>
      <c r="R55" s="89"/>
      <c r="S55" s="49">
        <v>1</v>
      </c>
      <c r="T55" s="68"/>
      <c r="U55" s="255"/>
    </row>
    <row r="56" spans="1:25" s="44" customFormat="1" ht="15.75" customHeight="1">
      <c r="A56" s="249"/>
      <c r="B56" s="90"/>
      <c r="C56" s="256" t="s">
        <v>98</v>
      </c>
      <c r="D56" s="257"/>
      <c r="E56" s="258"/>
      <c r="F56" s="256"/>
      <c r="G56" s="257"/>
      <c r="H56" s="258"/>
      <c r="I56" s="64"/>
      <c r="J56" s="65"/>
      <c r="K56" s="91"/>
      <c r="L56" s="86"/>
      <c r="M56" s="65"/>
      <c r="N56" s="87"/>
      <c r="O56" s="88"/>
      <c r="P56" s="89"/>
      <c r="Q56" s="88"/>
      <c r="R56" s="89"/>
      <c r="S56" s="49">
        <v>2</v>
      </c>
      <c r="T56" s="68"/>
      <c r="U56" s="92"/>
    </row>
    <row r="57" spans="1:25" s="44" customFormat="1" ht="15.75" customHeight="1">
      <c r="A57" s="249"/>
      <c r="B57" s="90"/>
      <c r="C57" s="264" t="s">
        <v>99</v>
      </c>
      <c r="D57" s="257"/>
      <c r="E57" s="258"/>
      <c r="F57" s="267"/>
      <c r="G57" s="265"/>
      <c r="H57" s="266"/>
      <c r="I57" s="93"/>
      <c r="J57" s="94"/>
      <c r="K57" s="95"/>
      <c r="L57" s="96"/>
      <c r="M57" s="94"/>
      <c r="N57" s="97"/>
      <c r="O57" s="98"/>
      <c r="P57" s="99"/>
      <c r="Q57" s="98"/>
      <c r="R57" s="99"/>
      <c r="S57" s="100">
        <v>1</v>
      </c>
      <c r="T57" s="101"/>
      <c r="U57" s="92"/>
    </row>
    <row r="58" spans="1:25" s="44" customFormat="1" ht="15.75" customHeight="1" thickBot="1">
      <c r="A58" s="249"/>
      <c r="B58" s="90"/>
      <c r="C58" s="269"/>
      <c r="D58" s="270"/>
      <c r="E58" s="271"/>
      <c r="F58" s="269" t="s">
        <v>100</v>
      </c>
      <c r="G58" s="270"/>
      <c r="H58" s="271"/>
      <c r="I58" s="102"/>
      <c r="J58" s="103"/>
      <c r="K58" s="104"/>
      <c r="L58" s="105"/>
      <c r="M58" s="103"/>
      <c r="N58" s="106"/>
      <c r="O58" s="107"/>
      <c r="P58" s="105"/>
      <c r="Q58" s="107"/>
      <c r="R58" s="105"/>
      <c r="S58" s="108">
        <v>1</v>
      </c>
      <c r="T58" s="109"/>
      <c r="U58" s="72" t="str">
        <f>"/ "&amp;SUM(S36:S58)</f>
        <v>/ 24</v>
      </c>
      <c r="W58" s="110"/>
      <c r="X58" s="110"/>
      <c r="Y58" s="110"/>
    </row>
    <row r="59" spans="1:25" s="44" customFormat="1" ht="15" customHeight="1" thickTop="1">
      <c r="A59" s="249"/>
      <c r="B59" s="51"/>
      <c r="C59" s="281"/>
      <c r="D59" s="282"/>
      <c r="E59" s="283"/>
      <c r="F59" s="256"/>
      <c r="G59" s="257"/>
      <c r="H59" s="258"/>
      <c r="I59" s="46" t="s">
        <v>101</v>
      </c>
      <c r="J59" s="47"/>
      <c r="K59" s="256"/>
      <c r="L59" s="259"/>
      <c r="M59" s="47"/>
      <c r="N59" s="46"/>
      <c r="O59" s="47"/>
      <c r="P59" s="82"/>
      <c r="Q59" s="47"/>
      <c r="R59" s="82"/>
      <c r="S59" s="49">
        <v>1</v>
      </c>
      <c r="T59" s="50"/>
      <c r="U59" s="279">
        <f>SUM(T59:T65)</f>
        <v>0</v>
      </c>
    </row>
    <row r="60" spans="1:25" s="44" customFormat="1" ht="15" customHeight="1">
      <c r="A60" s="249"/>
      <c r="B60" s="51"/>
      <c r="C60" s="267"/>
      <c r="D60" s="265"/>
      <c r="E60" s="266"/>
      <c r="F60" s="256"/>
      <c r="G60" s="257"/>
      <c r="H60" s="258"/>
      <c r="I60" s="64" t="s">
        <v>102</v>
      </c>
      <c r="J60" s="65"/>
      <c r="K60" s="256"/>
      <c r="L60" s="259"/>
      <c r="M60" s="65"/>
      <c r="N60" s="64"/>
      <c r="O60" s="65"/>
      <c r="P60" s="89"/>
      <c r="Q60" s="65"/>
      <c r="R60" s="89"/>
      <c r="S60" s="67">
        <v>1</v>
      </c>
      <c r="T60" s="68"/>
      <c r="U60" s="255"/>
    </row>
    <row r="61" spans="1:25" s="44" customFormat="1" ht="15" customHeight="1">
      <c r="A61" s="249"/>
      <c r="B61" s="51"/>
      <c r="C61" s="267"/>
      <c r="D61" s="265"/>
      <c r="E61" s="266"/>
      <c r="F61" s="256"/>
      <c r="G61" s="257"/>
      <c r="H61" s="258"/>
      <c r="I61" s="64" t="s">
        <v>103</v>
      </c>
      <c r="J61" s="65"/>
      <c r="K61" s="256"/>
      <c r="L61" s="259"/>
      <c r="M61" s="65"/>
      <c r="N61" s="64"/>
      <c r="O61" s="65"/>
      <c r="P61" s="89"/>
      <c r="Q61" s="65"/>
      <c r="R61" s="89"/>
      <c r="S61" s="67">
        <v>1</v>
      </c>
      <c r="T61" s="68"/>
      <c r="U61" s="255"/>
    </row>
    <row r="62" spans="1:25" s="44" customFormat="1" ht="15" customHeight="1">
      <c r="A62" s="249"/>
      <c r="B62" s="51"/>
      <c r="C62" s="267"/>
      <c r="D62" s="265"/>
      <c r="E62" s="266"/>
      <c r="F62" s="256"/>
      <c r="G62" s="257"/>
      <c r="H62" s="258"/>
      <c r="I62" s="64" t="s">
        <v>104</v>
      </c>
      <c r="J62" s="65"/>
      <c r="K62" s="256"/>
      <c r="L62" s="259"/>
      <c r="M62" s="65"/>
      <c r="N62" s="64"/>
      <c r="O62" s="65"/>
      <c r="P62" s="89"/>
      <c r="Q62" s="65"/>
      <c r="R62" s="89"/>
      <c r="S62" s="67">
        <v>1</v>
      </c>
      <c r="T62" s="68"/>
      <c r="U62" s="255"/>
    </row>
    <row r="63" spans="1:25" s="44" customFormat="1" ht="15" customHeight="1">
      <c r="A63" s="249"/>
      <c r="B63" s="51"/>
      <c r="C63" s="267"/>
      <c r="D63" s="265"/>
      <c r="E63" s="266"/>
      <c r="F63" s="256"/>
      <c r="G63" s="257"/>
      <c r="H63" s="258"/>
      <c r="I63" s="64" t="s">
        <v>105</v>
      </c>
      <c r="J63" s="65"/>
      <c r="K63" s="256"/>
      <c r="L63" s="259"/>
      <c r="M63" s="65"/>
      <c r="N63" s="64"/>
      <c r="O63" s="65"/>
      <c r="P63" s="89"/>
      <c r="Q63" s="65"/>
      <c r="R63" s="89"/>
      <c r="S63" s="67">
        <v>1</v>
      </c>
      <c r="T63" s="68"/>
      <c r="U63" s="255"/>
    </row>
    <row r="64" spans="1:25" s="44" customFormat="1" ht="15" customHeight="1">
      <c r="A64" s="249"/>
      <c r="B64" s="51"/>
      <c r="C64" s="267"/>
      <c r="D64" s="265"/>
      <c r="E64" s="266"/>
      <c r="F64" s="256"/>
      <c r="G64" s="257"/>
      <c r="H64" s="258"/>
      <c r="I64" s="64" t="s">
        <v>106</v>
      </c>
      <c r="J64" s="65"/>
      <c r="K64" s="256"/>
      <c r="L64" s="259"/>
      <c r="M64" s="65"/>
      <c r="N64" s="64"/>
      <c r="O64" s="65"/>
      <c r="P64" s="89"/>
      <c r="Q64" s="65"/>
      <c r="R64" s="89"/>
      <c r="S64" s="67">
        <v>1</v>
      </c>
      <c r="T64" s="68"/>
      <c r="U64" s="255"/>
    </row>
    <row r="65" spans="1:24" s="44" customFormat="1" ht="15" customHeight="1" thickBot="1">
      <c r="A65" s="237"/>
      <c r="B65" s="51"/>
      <c r="C65" s="260"/>
      <c r="D65" s="261"/>
      <c r="E65" s="262"/>
      <c r="F65" s="260"/>
      <c r="G65" s="261"/>
      <c r="H65" s="262"/>
      <c r="I65" s="64" t="s">
        <v>107</v>
      </c>
      <c r="J65" s="47"/>
      <c r="K65" s="260"/>
      <c r="L65" s="263"/>
      <c r="M65" s="47"/>
      <c r="N65" s="46"/>
      <c r="O65" s="47"/>
      <c r="P65" s="82"/>
      <c r="Q65" s="47"/>
      <c r="R65" s="82"/>
      <c r="S65" s="49">
        <v>1</v>
      </c>
      <c r="T65" s="50"/>
      <c r="U65" s="111" t="str">
        <f>"/ "&amp;SUM(S59:S65)</f>
        <v>/ 7</v>
      </c>
    </row>
    <row r="66" spans="1:24" s="44" customFormat="1" ht="15" customHeight="1">
      <c r="A66" s="236" t="s">
        <v>108</v>
      </c>
      <c r="B66" s="112"/>
      <c r="C66" s="250"/>
      <c r="D66" s="251"/>
      <c r="E66" s="252"/>
      <c r="F66" s="250"/>
      <c r="G66" s="251"/>
      <c r="H66" s="252"/>
      <c r="I66" s="39"/>
      <c r="J66" s="40"/>
      <c r="K66" s="250"/>
      <c r="L66" s="253"/>
      <c r="M66" s="40" t="s">
        <v>109</v>
      </c>
      <c r="N66" s="39"/>
      <c r="O66" s="40"/>
      <c r="P66" s="113"/>
      <c r="Q66" s="40"/>
      <c r="R66" s="113"/>
      <c r="S66" s="42">
        <v>2</v>
      </c>
      <c r="T66" s="43"/>
      <c r="U66" s="254">
        <f>SUM(T66:T77)</f>
        <v>0</v>
      </c>
    </row>
    <row r="67" spans="1:24" s="44" customFormat="1" ht="15" customHeight="1">
      <c r="A67" s="249"/>
      <c r="B67" s="90"/>
      <c r="C67" s="256"/>
      <c r="D67" s="257"/>
      <c r="E67" s="258"/>
      <c r="F67" s="256"/>
      <c r="G67" s="257"/>
      <c r="H67" s="258"/>
      <c r="I67" s="64"/>
      <c r="J67" s="65"/>
      <c r="K67" s="256"/>
      <c r="L67" s="259"/>
      <c r="M67" s="65" t="s">
        <v>110</v>
      </c>
      <c r="N67" s="64"/>
      <c r="O67" s="65"/>
      <c r="P67" s="89"/>
      <c r="Q67" s="65"/>
      <c r="R67" s="89"/>
      <c r="S67" s="67">
        <v>3</v>
      </c>
      <c r="T67" s="68"/>
      <c r="U67" s="255"/>
    </row>
    <row r="68" spans="1:24" s="44" customFormat="1" ht="15" customHeight="1">
      <c r="A68" s="249"/>
      <c r="B68" s="51"/>
      <c r="C68" s="256"/>
      <c r="D68" s="257"/>
      <c r="E68" s="258"/>
      <c r="F68" s="256"/>
      <c r="G68" s="257"/>
      <c r="H68" s="258"/>
      <c r="I68" s="46"/>
      <c r="J68" s="47"/>
      <c r="K68" s="256"/>
      <c r="L68" s="259"/>
      <c r="M68" s="47"/>
      <c r="N68" s="46" t="s">
        <v>111</v>
      </c>
      <c r="O68" s="47"/>
      <c r="P68" s="82"/>
      <c r="Q68" s="47"/>
      <c r="R68" s="82"/>
      <c r="S68" s="49">
        <v>2</v>
      </c>
      <c r="T68" s="50"/>
      <c r="U68" s="255"/>
    </row>
    <row r="69" spans="1:24" s="44" customFormat="1" ht="15" customHeight="1">
      <c r="A69" s="249"/>
      <c r="B69" s="51"/>
      <c r="C69" s="256"/>
      <c r="D69" s="257"/>
      <c r="E69" s="258"/>
      <c r="F69" s="256"/>
      <c r="G69" s="257"/>
      <c r="H69" s="258"/>
      <c r="I69" s="46"/>
      <c r="J69" s="47"/>
      <c r="K69" s="256"/>
      <c r="L69" s="259"/>
      <c r="M69" s="47"/>
      <c r="N69" s="114" t="s">
        <v>112</v>
      </c>
      <c r="O69" s="47"/>
      <c r="P69" s="82"/>
      <c r="Q69" s="47"/>
      <c r="R69" s="82"/>
      <c r="S69" s="49">
        <v>2</v>
      </c>
      <c r="T69" s="50"/>
      <c r="U69" s="255"/>
    </row>
    <row r="70" spans="1:24" s="44" customFormat="1" ht="15" customHeight="1">
      <c r="A70" s="249"/>
      <c r="B70" s="51"/>
      <c r="C70" s="256"/>
      <c r="D70" s="257"/>
      <c r="E70" s="258"/>
      <c r="F70" s="256"/>
      <c r="G70" s="257"/>
      <c r="H70" s="258"/>
      <c r="I70" s="46"/>
      <c r="J70" s="47"/>
      <c r="K70" s="256"/>
      <c r="L70" s="259"/>
      <c r="M70" s="47"/>
      <c r="N70" s="46" t="s">
        <v>113</v>
      </c>
      <c r="O70" s="47"/>
      <c r="P70" s="82"/>
      <c r="Q70" s="47"/>
      <c r="R70" s="82"/>
      <c r="S70" s="49">
        <v>2</v>
      </c>
      <c r="T70" s="50"/>
      <c r="U70" s="255"/>
    </row>
    <row r="71" spans="1:24" s="44" customFormat="1" ht="15" customHeight="1">
      <c r="A71" s="249"/>
      <c r="B71" s="51"/>
      <c r="C71" s="256"/>
      <c r="D71" s="257"/>
      <c r="E71" s="258"/>
      <c r="F71" s="256"/>
      <c r="G71" s="257"/>
      <c r="H71" s="258"/>
      <c r="I71" s="46"/>
      <c r="J71" s="47"/>
      <c r="K71" s="256"/>
      <c r="L71" s="259"/>
      <c r="M71" s="53" t="s">
        <v>114</v>
      </c>
      <c r="N71" s="52"/>
      <c r="O71" s="47"/>
      <c r="P71" s="82"/>
      <c r="Q71" s="47"/>
      <c r="R71" s="82"/>
      <c r="S71" s="49">
        <v>2</v>
      </c>
      <c r="T71" s="50"/>
      <c r="U71" s="255"/>
    </row>
    <row r="72" spans="1:24" s="44" customFormat="1" ht="15" customHeight="1">
      <c r="A72" s="249"/>
      <c r="B72" s="51"/>
      <c r="C72" s="256"/>
      <c r="D72" s="257"/>
      <c r="E72" s="258"/>
      <c r="F72" s="256"/>
      <c r="G72" s="257"/>
      <c r="H72" s="258"/>
      <c r="I72" s="46"/>
      <c r="J72" s="47"/>
      <c r="K72" s="256"/>
      <c r="L72" s="259"/>
      <c r="M72" s="47"/>
      <c r="N72" s="46" t="s">
        <v>115</v>
      </c>
      <c r="O72" s="47"/>
      <c r="P72" s="82"/>
      <c r="Q72" s="47"/>
      <c r="R72" s="82"/>
      <c r="S72" s="49">
        <v>2</v>
      </c>
      <c r="T72" s="50"/>
      <c r="U72" s="255"/>
    </row>
    <row r="73" spans="1:24" s="44" customFormat="1" ht="15" customHeight="1">
      <c r="A73" s="249"/>
      <c r="B73" s="51"/>
      <c r="C73" s="256"/>
      <c r="D73" s="257"/>
      <c r="E73" s="258"/>
      <c r="F73" s="256"/>
      <c r="G73" s="257"/>
      <c r="H73" s="258"/>
      <c r="I73" s="46"/>
      <c r="J73" s="47"/>
      <c r="K73" s="256"/>
      <c r="L73" s="259"/>
      <c r="M73" s="47"/>
      <c r="N73" s="46" t="s">
        <v>116</v>
      </c>
      <c r="O73" s="47"/>
      <c r="P73" s="82"/>
      <c r="Q73" s="47"/>
      <c r="R73" s="82"/>
      <c r="S73" s="49">
        <v>2</v>
      </c>
      <c r="T73" s="50"/>
      <c r="U73" s="255"/>
    </row>
    <row r="74" spans="1:24" s="44" customFormat="1" ht="15" customHeight="1">
      <c r="A74" s="249"/>
      <c r="B74" s="51"/>
      <c r="C74" s="256"/>
      <c r="D74" s="257"/>
      <c r="E74" s="258"/>
      <c r="F74" s="256"/>
      <c r="G74" s="257"/>
      <c r="H74" s="258"/>
      <c r="I74" s="46"/>
      <c r="J74" s="47"/>
      <c r="K74" s="256"/>
      <c r="L74" s="259"/>
      <c r="M74" s="53"/>
      <c r="N74" s="52" t="s">
        <v>117</v>
      </c>
      <c r="O74" s="47"/>
      <c r="P74" s="82"/>
      <c r="Q74" s="47"/>
      <c r="R74" s="82"/>
      <c r="S74" s="49">
        <v>2</v>
      </c>
      <c r="T74" s="50"/>
      <c r="U74" s="255"/>
    </row>
    <row r="75" spans="1:24" s="44" customFormat="1" ht="15" customHeight="1">
      <c r="A75" s="249"/>
      <c r="B75" s="51"/>
      <c r="C75" s="256"/>
      <c r="D75" s="257"/>
      <c r="E75" s="258"/>
      <c r="F75" s="256"/>
      <c r="G75" s="257"/>
      <c r="H75" s="258"/>
      <c r="I75" s="46"/>
      <c r="J75" s="47"/>
      <c r="K75" s="256"/>
      <c r="L75" s="259"/>
      <c r="M75" s="53"/>
      <c r="N75" s="52" t="s">
        <v>118</v>
      </c>
      <c r="O75" s="47"/>
      <c r="P75" s="82"/>
      <c r="Q75" s="47"/>
      <c r="R75" s="82"/>
      <c r="S75" s="49">
        <v>1</v>
      </c>
      <c r="T75" s="50"/>
      <c r="U75" s="255"/>
    </row>
    <row r="76" spans="1:24" s="44" customFormat="1" ht="15" customHeight="1">
      <c r="A76" s="249"/>
      <c r="B76" s="51"/>
      <c r="C76" s="256"/>
      <c r="D76" s="257"/>
      <c r="E76" s="258"/>
      <c r="F76" s="256"/>
      <c r="G76" s="257"/>
      <c r="H76" s="258"/>
      <c r="I76" s="46"/>
      <c r="J76" s="47"/>
      <c r="K76" s="256"/>
      <c r="L76" s="259"/>
      <c r="M76" s="47"/>
      <c r="N76" s="115" t="s">
        <v>119</v>
      </c>
      <c r="O76" s="47"/>
      <c r="P76" s="82"/>
      <c r="Q76" s="47"/>
      <c r="R76" s="82"/>
      <c r="S76" s="49">
        <v>2</v>
      </c>
      <c r="T76" s="50"/>
      <c r="U76" s="255"/>
    </row>
    <row r="77" spans="1:24" s="44" customFormat="1" ht="15" customHeight="1" thickBot="1">
      <c r="A77" s="249"/>
      <c r="B77" s="51"/>
      <c r="C77" s="260"/>
      <c r="D77" s="261"/>
      <c r="E77" s="262"/>
      <c r="F77" s="260"/>
      <c r="G77" s="261"/>
      <c r="H77" s="262"/>
      <c r="I77" s="52"/>
      <c r="J77" s="53"/>
      <c r="K77" s="260"/>
      <c r="L77" s="263"/>
      <c r="M77" s="53"/>
      <c r="N77" s="52" t="s">
        <v>120</v>
      </c>
      <c r="O77" s="53"/>
      <c r="P77" s="116"/>
      <c r="Q77" s="53"/>
      <c r="R77" s="116"/>
      <c r="S77" s="70">
        <v>2</v>
      </c>
      <c r="T77" s="55"/>
      <c r="U77" s="111" t="str">
        <f>"/ "&amp;SUM(S66:S77)</f>
        <v>/ 24</v>
      </c>
    </row>
    <row r="78" spans="1:24" s="44" customFormat="1" ht="15" customHeight="1">
      <c r="A78" s="284" t="s">
        <v>121</v>
      </c>
      <c r="B78" s="117"/>
      <c r="C78" s="286"/>
      <c r="D78" s="287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8"/>
      <c r="Q78" s="118"/>
      <c r="R78" s="118"/>
      <c r="S78" s="292">
        <v>3</v>
      </c>
      <c r="T78" s="294"/>
      <c r="U78" s="119">
        <f>T78</f>
        <v>0</v>
      </c>
    </row>
    <row r="79" spans="1:24" s="44" customFormat="1" ht="15" customHeight="1" thickBot="1">
      <c r="A79" s="285"/>
      <c r="B79" s="120"/>
      <c r="C79" s="289"/>
      <c r="D79" s="290"/>
      <c r="E79" s="290"/>
      <c r="F79" s="290"/>
      <c r="G79" s="290"/>
      <c r="H79" s="290"/>
      <c r="I79" s="290"/>
      <c r="J79" s="290"/>
      <c r="K79" s="290"/>
      <c r="L79" s="290"/>
      <c r="M79" s="290"/>
      <c r="N79" s="290"/>
      <c r="O79" s="290"/>
      <c r="P79" s="291"/>
      <c r="Q79" s="121"/>
      <c r="R79" s="121"/>
      <c r="S79" s="293"/>
      <c r="T79" s="295"/>
      <c r="U79" s="122" t="str">
        <f>"/ "&amp;SUM(S78)</f>
        <v>/ 3</v>
      </c>
      <c r="V79" s="123">
        <f>SUM(U4,U18,U23,U36,U59,U66,U78)</f>
        <v>0</v>
      </c>
      <c r="W79" s="124" t="s">
        <v>122</v>
      </c>
      <c r="X79" s="34"/>
    </row>
    <row r="80" spans="1:24" ht="13.5" customHeight="1">
      <c r="A80" s="236" t="s">
        <v>19</v>
      </c>
      <c r="B80" s="296" t="s">
        <v>20</v>
      </c>
      <c r="C80" s="297"/>
      <c r="D80" s="297"/>
      <c r="E80" s="297"/>
      <c r="F80" s="297"/>
      <c r="G80" s="297"/>
      <c r="H80" s="297"/>
      <c r="I80" s="298"/>
      <c r="J80" s="296" t="s">
        <v>21</v>
      </c>
      <c r="K80" s="297"/>
      <c r="L80" s="298"/>
      <c r="M80" s="296" t="s">
        <v>22</v>
      </c>
      <c r="N80" s="298"/>
      <c r="O80" s="296" t="s">
        <v>23</v>
      </c>
      <c r="P80" s="298"/>
      <c r="Q80" s="296" t="s">
        <v>24</v>
      </c>
      <c r="R80" s="298"/>
      <c r="S80" s="299" t="s">
        <v>121</v>
      </c>
      <c r="T80" s="301">
        <f>SUM(T4:T79)</f>
        <v>0</v>
      </c>
      <c r="U80" s="302"/>
    </row>
    <row r="81" spans="1:25" ht="14.25" customHeight="1" thickBot="1">
      <c r="A81" s="237"/>
      <c r="B81" s="125" t="s">
        <v>26</v>
      </c>
      <c r="C81" s="305" t="s">
        <v>27</v>
      </c>
      <c r="D81" s="306"/>
      <c r="E81" s="307"/>
      <c r="F81" s="305" t="s">
        <v>28</v>
      </c>
      <c r="G81" s="306"/>
      <c r="H81" s="307"/>
      <c r="I81" s="126" t="s">
        <v>29</v>
      </c>
      <c r="J81" s="125" t="s">
        <v>30</v>
      </c>
      <c r="K81" s="305" t="s">
        <v>31</v>
      </c>
      <c r="L81" s="310"/>
      <c r="M81" s="125" t="s">
        <v>32</v>
      </c>
      <c r="N81" s="126" t="s">
        <v>33</v>
      </c>
      <c r="O81" s="127" t="s">
        <v>32</v>
      </c>
      <c r="P81" s="126" t="s">
        <v>123</v>
      </c>
      <c r="Q81" s="127" t="s">
        <v>35</v>
      </c>
      <c r="R81" s="126" t="s">
        <v>33</v>
      </c>
      <c r="S81" s="300"/>
      <c r="T81" s="303"/>
      <c r="U81" s="304"/>
    </row>
    <row r="82" spans="1:25" s="44" customFormat="1" ht="17.25" customHeight="1">
      <c r="A82" s="128" t="s">
        <v>36</v>
      </c>
      <c r="B82" s="129"/>
      <c r="C82" s="311">
        <f>SUM(S24:S25,S27:S34,S56:S57)</f>
        <v>15</v>
      </c>
      <c r="D82" s="312"/>
      <c r="E82" s="313"/>
      <c r="F82" s="314">
        <f>SUM(S26,S35,S58)</f>
        <v>4</v>
      </c>
      <c r="G82" s="312"/>
      <c r="H82" s="313"/>
      <c r="I82" s="130">
        <f>SUM(S59:S65)</f>
        <v>7</v>
      </c>
      <c r="J82" s="131">
        <f>SUM(S23)</f>
        <v>1</v>
      </c>
      <c r="K82" s="314">
        <f>SUM(S36:S55)</f>
        <v>20</v>
      </c>
      <c r="L82" s="315"/>
      <c r="M82" s="131">
        <f>SUM(S66:S67,S71)</f>
        <v>7</v>
      </c>
      <c r="N82" s="130">
        <f>SUM(S68:S70,S72:S77)</f>
        <v>17</v>
      </c>
      <c r="O82" s="131">
        <f>SUM(S4:S7,S9:S13,S15:S16)</f>
        <v>12</v>
      </c>
      <c r="P82" s="130">
        <f>SUM(S8,S14,S17)</f>
        <v>6</v>
      </c>
      <c r="Q82" s="131">
        <f>SUM(S18)</f>
        <v>2</v>
      </c>
      <c r="R82" s="130">
        <f>SUM(S19:S22)</f>
        <v>6</v>
      </c>
      <c r="S82" s="132">
        <v>3</v>
      </c>
      <c r="T82" s="303"/>
      <c r="U82" s="304"/>
      <c r="V82" s="34">
        <f>SUM(C82:S82)</f>
        <v>100</v>
      </c>
      <c r="W82" s="34" t="s">
        <v>124</v>
      </c>
      <c r="Y82" s="34"/>
    </row>
    <row r="83" spans="1:25" s="44" customFormat="1" ht="17.25" customHeight="1" thickBot="1">
      <c r="A83" s="35" t="s">
        <v>25</v>
      </c>
      <c r="B83" s="133"/>
      <c r="C83" s="316">
        <f>SUM(T24:T25,T27:T34,T56:T57)</f>
        <v>0</v>
      </c>
      <c r="D83" s="317"/>
      <c r="E83" s="318"/>
      <c r="F83" s="319">
        <f>SUM(T26,T35,T58)</f>
        <v>0</v>
      </c>
      <c r="G83" s="317"/>
      <c r="H83" s="318"/>
      <c r="I83" s="134">
        <f>SUM(T59:T65)</f>
        <v>0</v>
      </c>
      <c r="J83" s="135">
        <f>SUM(T23)</f>
        <v>0</v>
      </c>
      <c r="K83" s="319">
        <f>SUM(T36:T55)</f>
        <v>0</v>
      </c>
      <c r="L83" s="320"/>
      <c r="M83" s="135">
        <f>SUM(T66:T67,T71)</f>
        <v>0</v>
      </c>
      <c r="N83" s="134">
        <f>SUM(T68:T70,T72:T77)</f>
        <v>0</v>
      </c>
      <c r="O83" s="135">
        <f>SUM(T4:T7,T9:T13,T15:T16)</f>
        <v>0</v>
      </c>
      <c r="P83" s="134">
        <f>SUM(T8,T14,T17)</f>
        <v>0</v>
      </c>
      <c r="Q83" s="135">
        <f>SUM(T18)</f>
        <v>0</v>
      </c>
      <c r="R83" s="134">
        <f>SUM(T19:T22)</f>
        <v>0</v>
      </c>
      <c r="S83" s="135">
        <f>T78</f>
        <v>0</v>
      </c>
      <c r="T83" s="308" t="str">
        <f>"/ "&amp;SUM(S4:S79)</f>
        <v>/ 100</v>
      </c>
      <c r="U83" s="309"/>
      <c r="V83" s="34">
        <f>SUM(C83:S83)</f>
        <v>0</v>
      </c>
      <c r="W83" s="34" t="s">
        <v>125</v>
      </c>
      <c r="Y83" s="34"/>
    </row>
    <row r="86" spans="1:25" ht="14">
      <c r="S86" s="136">
        <f>SUM(S4:S79)</f>
        <v>100</v>
      </c>
      <c r="T86" s="34">
        <f>SUM(T4:T79)</f>
        <v>0</v>
      </c>
      <c r="U86" s="137"/>
    </row>
    <row r="87" spans="1:25" ht="14">
      <c r="S87" s="34" t="s">
        <v>126</v>
      </c>
      <c r="T87" s="34"/>
      <c r="U87" s="137"/>
    </row>
  </sheetData>
  <mergeCells count="248">
    <mergeCell ref="T83:U83"/>
    <mergeCell ref="F81:H81"/>
    <mergeCell ref="K81:L81"/>
    <mergeCell ref="C82:E82"/>
    <mergeCell ref="F82:H82"/>
    <mergeCell ref="K82:L82"/>
    <mergeCell ref="C83:E83"/>
    <mergeCell ref="F83:H83"/>
    <mergeCell ref="K83:L83"/>
    <mergeCell ref="T78:T79"/>
    <mergeCell ref="A80:A81"/>
    <mergeCell ref="B80:I80"/>
    <mergeCell ref="J80:L80"/>
    <mergeCell ref="M80:N80"/>
    <mergeCell ref="O80:P80"/>
    <mergeCell ref="Q80:R80"/>
    <mergeCell ref="S80:S81"/>
    <mergeCell ref="T80:U82"/>
    <mergeCell ref="C81:E81"/>
    <mergeCell ref="A78:A79"/>
    <mergeCell ref="C78:P79"/>
    <mergeCell ref="S78:S79"/>
    <mergeCell ref="C75:E75"/>
    <mergeCell ref="F75:H75"/>
    <mergeCell ref="K75:L75"/>
    <mergeCell ref="C76:E76"/>
    <mergeCell ref="F76:H76"/>
    <mergeCell ref="K76:L76"/>
    <mergeCell ref="A66:A77"/>
    <mergeCell ref="C66:E66"/>
    <mergeCell ref="F66:H66"/>
    <mergeCell ref="K66:L66"/>
    <mergeCell ref="C73:E73"/>
    <mergeCell ref="F73:H73"/>
    <mergeCell ref="K73:L73"/>
    <mergeCell ref="C74:E74"/>
    <mergeCell ref="F74:H74"/>
    <mergeCell ref="K74:L74"/>
    <mergeCell ref="C71:E71"/>
    <mergeCell ref="F71:H71"/>
    <mergeCell ref="K71:L71"/>
    <mergeCell ref="C72:E72"/>
    <mergeCell ref="F72:H72"/>
    <mergeCell ref="K72:L72"/>
    <mergeCell ref="C77:E77"/>
    <mergeCell ref="F77:H77"/>
    <mergeCell ref="K77:L77"/>
    <mergeCell ref="U66:U76"/>
    <mergeCell ref="C67:E67"/>
    <mergeCell ref="F67:H67"/>
    <mergeCell ref="K67:L67"/>
    <mergeCell ref="C68:E68"/>
    <mergeCell ref="F68:H68"/>
    <mergeCell ref="C64:E64"/>
    <mergeCell ref="F64:H64"/>
    <mergeCell ref="K64:L64"/>
    <mergeCell ref="C65:E65"/>
    <mergeCell ref="F65:H65"/>
    <mergeCell ref="K65:L65"/>
    <mergeCell ref="U59:U64"/>
    <mergeCell ref="K68:L68"/>
    <mergeCell ref="C69:E69"/>
    <mergeCell ref="F69:H69"/>
    <mergeCell ref="K69:L69"/>
    <mergeCell ref="C70:E70"/>
    <mergeCell ref="F70:H70"/>
    <mergeCell ref="K70:L70"/>
    <mergeCell ref="K62:L62"/>
    <mergeCell ref="C63:E63"/>
    <mergeCell ref="F63:H63"/>
    <mergeCell ref="K63:L63"/>
    <mergeCell ref="C59:E59"/>
    <mergeCell ref="F59:H59"/>
    <mergeCell ref="K59:L59"/>
    <mergeCell ref="C60:E60"/>
    <mergeCell ref="F60:H60"/>
    <mergeCell ref="K60:L60"/>
    <mergeCell ref="C61:E61"/>
    <mergeCell ref="F61:H61"/>
    <mergeCell ref="K61:L61"/>
    <mergeCell ref="C58:E58"/>
    <mergeCell ref="F58:H58"/>
    <mergeCell ref="C53:E53"/>
    <mergeCell ref="F53:H53"/>
    <mergeCell ref="C54:E54"/>
    <mergeCell ref="F54:H54"/>
    <mergeCell ref="C55:E55"/>
    <mergeCell ref="F55:H55"/>
    <mergeCell ref="C62:E62"/>
    <mergeCell ref="F62:H62"/>
    <mergeCell ref="K50:K55"/>
    <mergeCell ref="C51:E51"/>
    <mergeCell ref="F51:H51"/>
    <mergeCell ref="C52:E52"/>
    <mergeCell ref="F52:H52"/>
    <mergeCell ref="C56:E56"/>
    <mergeCell ref="F56:H56"/>
    <mergeCell ref="C57:E57"/>
    <mergeCell ref="F57:H57"/>
    <mergeCell ref="C46:E46"/>
    <mergeCell ref="F46:H46"/>
    <mergeCell ref="C47:E47"/>
    <mergeCell ref="F47:H47"/>
    <mergeCell ref="C48:E48"/>
    <mergeCell ref="F48:H48"/>
    <mergeCell ref="C49:E49"/>
    <mergeCell ref="F49:H49"/>
    <mergeCell ref="C50:E50"/>
    <mergeCell ref="F50:H50"/>
    <mergeCell ref="C36:E36"/>
    <mergeCell ref="F36:H36"/>
    <mergeCell ref="K36:K39"/>
    <mergeCell ref="U36:U55"/>
    <mergeCell ref="C37:E37"/>
    <mergeCell ref="F37:H37"/>
    <mergeCell ref="C38:E38"/>
    <mergeCell ref="F38:H38"/>
    <mergeCell ref="C39:E39"/>
    <mergeCell ref="F39:H39"/>
    <mergeCell ref="C40:E40"/>
    <mergeCell ref="F40:H40"/>
    <mergeCell ref="K40:K43"/>
    <mergeCell ref="C41:E41"/>
    <mergeCell ref="F41:H41"/>
    <mergeCell ref="C42:E42"/>
    <mergeCell ref="F42:H42"/>
    <mergeCell ref="C43:E43"/>
    <mergeCell ref="F43:H43"/>
    <mergeCell ref="C44:E44"/>
    <mergeCell ref="F44:H44"/>
    <mergeCell ref="K44:K49"/>
    <mergeCell ref="C45:E45"/>
    <mergeCell ref="F45:H45"/>
    <mergeCell ref="A23:A65"/>
    <mergeCell ref="C23:E23"/>
    <mergeCell ref="F23:H23"/>
    <mergeCell ref="K23:L23"/>
    <mergeCell ref="C30:E30"/>
    <mergeCell ref="F30:H30"/>
    <mergeCell ref="K30:L30"/>
    <mergeCell ref="C31:E31"/>
    <mergeCell ref="F31:H31"/>
    <mergeCell ref="K31:L31"/>
    <mergeCell ref="C28:E28"/>
    <mergeCell ref="F28:H28"/>
    <mergeCell ref="K28:L28"/>
    <mergeCell ref="C29:E29"/>
    <mergeCell ref="F29:H29"/>
    <mergeCell ref="K29:L29"/>
    <mergeCell ref="C34:E34"/>
    <mergeCell ref="F34:H34"/>
    <mergeCell ref="K34:L34"/>
    <mergeCell ref="C35:E35"/>
    <mergeCell ref="F35:H35"/>
    <mergeCell ref="K35:L35"/>
    <mergeCell ref="C32:E32"/>
    <mergeCell ref="F32:H32"/>
    <mergeCell ref="U23:U34"/>
    <mergeCell ref="C24:E24"/>
    <mergeCell ref="F24:H24"/>
    <mergeCell ref="K24:L24"/>
    <mergeCell ref="C25:E25"/>
    <mergeCell ref="F25:H25"/>
    <mergeCell ref="K20:L20"/>
    <mergeCell ref="C21:E21"/>
    <mergeCell ref="F21:H21"/>
    <mergeCell ref="K21:L21"/>
    <mergeCell ref="C22:E22"/>
    <mergeCell ref="F22:H22"/>
    <mergeCell ref="K22:L22"/>
    <mergeCell ref="K25:L25"/>
    <mergeCell ref="C26:E26"/>
    <mergeCell ref="F26:H26"/>
    <mergeCell ref="K26:L26"/>
    <mergeCell ref="C27:E27"/>
    <mergeCell ref="F27:H27"/>
    <mergeCell ref="K27:L27"/>
    <mergeCell ref="K32:L32"/>
    <mergeCell ref="C33:E33"/>
    <mergeCell ref="F33:H33"/>
    <mergeCell ref="K33:L33"/>
    <mergeCell ref="A18:A22"/>
    <mergeCell ref="C18:E18"/>
    <mergeCell ref="F18:H18"/>
    <mergeCell ref="K18:L18"/>
    <mergeCell ref="U18:U21"/>
    <mergeCell ref="C19:E19"/>
    <mergeCell ref="F19:H19"/>
    <mergeCell ref="K19:L19"/>
    <mergeCell ref="C20:E20"/>
    <mergeCell ref="F20:H20"/>
    <mergeCell ref="C17:E17"/>
    <mergeCell ref="F17:H17"/>
    <mergeCell ref="K17:L17"/>
    <mergeCell ref="C14:E14"/>
    <mergeCell ref="F14:H14"/>
    <mergeCell ref="K14:L14"/>
    <mergeCell ref="C15:E15"/>
    <mergeCell ref="F15:H15"/>
    <mergeCell ref="K15:L15"/>
    <mergeCell ref="F13:H13"/>
    <mergeCell ref="K13:L13"/>
    <mergeCell ref="C10:E10"/>
    <mergeCell ref="F10:H10"/>
    <mergeCell ref="K10:L10"/>
    <mergeCell ref="C11:E11"/>
    <mergeCell ref="F11:H11"/>
    <mergeCell ref="K11:L11"/>
    <mergeCell ref="C16:E16"/>
    <mergeCell ref="F16:H16"/>
    <mergeCell ref="K16:L16"/>
    <mergeCell ref="A4:A17"/>
    <mergeCell ref="C4:E4"/>
    <mergeCell ref="F4:H4"/>
    <mergeCell ref="K4:L4"/>
    <mergeCell ref="U4:U16"/>
    <mergeCell ref="C5:E5"/>
    <mergeCell ref="F5:H5"/>
    <mergeCell ref="C8:E8"/>
    <mergeCell ref="F8:H8"/>
    <mergeCell ref="K8:L8"/>
    <mergeCell ref="C9:E9"/>
    <mergeCell ref="F9:H9"/>
    <mergeCell ref="K9:L9"/>
    <mergeCell ref="K5:L5"/>
    <mergeCell ref="C6:E6"/>
    <mergeCell ref="F6:H6"/>
    <mergeCell ref="K6:L6"/>
    <mergeCell ref="C7:E7"/>
    <mergeCell ref="F7:H7"/>
    <mergeCell ref="K7:L7"/>
    <mergeCell ref="C12:E12"/>
    <mergeCell ref="F12:H12"/>
    <mergeCell ref="K12:L12"/>
    <mergeCell ref="C13:E13"/>
    <mergeCell ref="A1:M1"/>
    <mergeCell ref="O1:U1"/>
    <mergeCell ref="A2:A3"/>
    <mergeCell ref="B2:I2"/>
    <mergeCell ref="J2:L2"/>
    <mergeCell ref="M2:N2"/>
    <mergeCell ref="O2:P2"/>
    <mergeCell ref="Q2:R2"/>
    <mergeCell ref="S2:U2"/>
    <mergeCell ref="C3:E3"/>
    <mergeCell ref="F3:H3"/>
    <mergeCell ref="K3:L3"/>
    <mergeCell ref="T3:U3"/>
  </mergeCells>
  <phoneticPr fontId="1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問題用紙</vt:lpstr>
      <vt:lpstr>解答シート</vt:lpstr>
      <vt:lpstr>解答案</vt:lpstr>
      <vt:lpstr>採点表</vt:lpstr>
      <vt:lpstr>解答シート!Print_Area</vt:lpstr>
      <vt:lpstr>解答案!Print_Area</vt:lpstr>
      <vt:lpstr>採点表!Print_Area</vt:lpstr>
      <vt:lpstr>問題用紙!Print_Area</vt:lpstr>
    </vt:vector>
  </TitlesOfParts>
  <Manager/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>-</dc:creator>
  <cp:lastModifiedBy>User</cp:lastModifiedBy>
  <cp:lastPrinted>2024-12-11T00:04:46Z</cp:lastPrinted>
  <dcterms:created xsi:type="dcterms:W3CDTF">1999-09-01T07:47:20Z</dcterms:created>
  <dcterms:modified xsi:type="dcterms:W3CDTF">2025-05-30T05:13:14Z</dcterms:modified>
</cp:coreProperties>
</file>